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абочая\ОНЛС\Заявки\Заявка 2026\ДЛО\"/>
    </mc:Choice>
  </mc:AlternateContent>
  <bookViews>
    <workbookView xWindow="-105" yWindow="-105" windowWidth="23250" windowHeight="12570"/>
  </bookViews>
  <sheets>
    <sheet name="заявка ДЛО 2026" sheetId="1" r:id="rId1"/>
  </sheets>
  <definedNames>
    <definedName name="_xlnm._FilterDatabase" localSheetId="0" hidden="1">'заявка ДЛО 2026'!$A$11:$J$231</definedName>
    <definedName name="_xlnm.Database">'заявка ДЛО 2026'!$A$10:$D$188</definedName>
    <definedName name="_xlnm.Print_Area" localSheetId="0">'заявка ДЛО 2026'!$A$1:$J$236</definedName>
  </definedNames>
  <calcPr calcId="162913"/>
</workbook>
</file>

<file path=xl/calcChain.xml><?xml version="1.0" encoding="utf-8"?>
<calcChain xmlns="http://schemas.openxmlformats.org/spreadsheetml/2006/main">
  <c r="F234" i="1" l="1"/>
  <c r="E50" i="1" l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12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12" i="1" l="1"/>
  <c r="F231" i="1" l="1"/>
</calcChain>
</file>

<file path=xl/sharedStrings.xml><?xml version="1.0" encoding="utf-8"?>
<sst xmlns="http://schemas.openxmlformats.org/spreadsheetml/2006/main" count="496" uniqueCount="402">
  <si>
    <t>Азитромицин</t>
  </si>
  <si>
    <t>Аллопуринол</t>
  </si>
  <si>
    <t>Амантадин</t>
  </si>
  <si>
    <t>табл. п.о. 100 мг N100</t>
  </si>
  <si>
    <t>Амброксол</t>
  </si>
  <si>
    <t>сироп 15 мг|5 мл, 100.00 мл N1</t>
  </si>
  <si>
    <t>Амитриптилин</t>
  </si>
  <si>
    <t>табл. п.о. 25 мг N50</t>
  </si>
  <si>
    <t>Амлодипин</t>
  </si>
  <si>
    <t>Амоксициллин</t>
  </si>
  <si>
    <t>Анастрозол</t>
  </si>
  <si>
    <t>табл. п.п.о. 1 мг N30</t>
  </si>
  <si>
    <t>Ацетилсалициловая кислота</t>
  </si>
  <si>
    <t>табл. п.о. раствор./кишечн. 100 мг N30</t>
  </si>
  <si>
    <t>Беклометазон</t>
  </si>
  <si>
    <t>Беклометазон+Формотерол</t>
  </si>
  <si>
    <t>Бензобарбитал</t>
  </si>
  <si>
    <t>Бикалутамид</t>
  </si>
  <si>
    <t>табл. п.п.о. 50 мг N28</t>
  </si>
  <si>
    <t>Бисопролол</t>
  </si>
  <si>
    <t>табл. п.п.о. 5 мг N30</t>
  </si>
  <si>
    <t>Бифидобактерии бифидум</t>
  </si>
  <si>
    <t>Бромдигидрохлорфенилбензодиазепин</t>
  </si>
  <si>
    <t>Будесонид</t>
  </si>
  <si>
    <t>сусп. д/ингал. 0.5 мг/мл, 2.00 мл N20</t>
  </si>
  <si>
    <t>сусп. д/ингал. 0.25 мг/мл, 2.00 мл N20</t>
  </si>
  <si>
    <t>Будесонид+Формотерол</t>
  </si>
  <si>
    <t>капс. с пор. д/ингал. 400+12 мкг+мкг N120</t>
  </si>
  <si>
    <t>капс. с пор. д/ингал. 200+12 мкг+мкг N120</t>
  </si>
  <si>
    <t>Вальпроевая кислота</t>
  </si>
  <si>
    <t>сироп 57.64 мг/мл, 150.00 мл N1</t>
  </si>
  <si>
    <t>капли для приема внутрь 300 мг/мл, 100.00 мл N1</t>
  </si>
  <si>
    <t>табл. п.о. раствор./кишечн. 300 мг N100</t>
  </si>
  <si>
    <t>табл. п.о. пролонг. действ. 500 мг N30</t>
  </si>
  <si>
    <t>гран. пролонг. д/приема внутрь 100 мг N30</t>
  </si>
  <si>
    <t>гран. пролонг. д/приема внутрь 250 мг N30</t>
  </si>
  <si>
    <t>гран. пролонг. д/приема внутрь 500 мг N30</t>
  </si>
  <si>
    <t>Варфарин</t>
  </si>
  <si>
    <t>Верапамил</t>
  </si>
  <si>
    <t>Галоперидол</t>
  </si>
  <si>
    <t>Гидрокортизон</t>
  </si>
  <si>
    <t>Гидроксикарбамид</t>
  </si>
  <si>
    <t>Гидроксихлорохин</t>
  </si>
  <si>
    <t>Глибенкламид</t>
  </si>
  <si>
    <t>Гликлазид</t>
  </si>
  <si>
    <t>табл. с модиф. высвоб. 60 мг N30</t>
  </si>
  <si>
    <t>табл. с модиф. высвоб. 30 мг N60</t>
  </si>
  <si>
    <t>Гозерелин</t>
  </si>
  <si>
    <t>Дапсон</t>
  </si>
  <si>
    <t>Десмопрессин</t>
  </si>
  <si>
    <t>Дигоксин</t>
  </si>
  <si>
    <t>Диклофенак</t>
  </si>
  <si>
    <t>табл. п.о. пролонг. действ. 100 мг N20</t>
  </si>
  <si>
    <t>Доксазозин</t>
  </si>
  <si>
    <t>Дорзоламид</t>
  </si>
  <si>
    <t>капли глазн. 2 %, 5.00 мл N1</t>
  </si>
  <si>
    <t>Дротаверин</t>
  </si>
  <si>
    <t>Железа [III] гидроксид полимальтозат</t>
  </si>
  <si>
    <t>капли для приема внутрь 50 мг/мл, 30.00 мл N1</t>
  </si>
  <si>
    <t>Ибупрофен</t>
  </si>
  <si>
    <t>сусп. для приема внутрь 100 мг|5 мл, 100.00 мл N1</t>
  </si>
  <si>
    <t>Изосорбида динитрат</t>
  </si>
  <si>
    <t>Изосорбида мононитрат</t>
  </si>
  <si>
    <t>табл. пролонг. действ. 40 мг N30</t>
  </si>
  <si>
    <t>Индапамид</t>
  </si>
  <si>
    <t>табл. п.о. 2.5 мг N30</t>
  </si>
  <si>
    <t>Инсулин аспарт</t>
  </si>
  <si>
    <t>Инсулин аспарт двухфазный</t>
  </si>
  <si>
    <t>Инсулин гларгин</t>
  </si>
  <si>
    <t>Инсулин глулизин</t>
  </si>
  <si>
    <t>Инсулин двухфазный [человеческий генно-инженерный]</t>
  </si>
  <si>
    <t>Инсулин детемир</t>
  </si>
  <si>
    <t>Инсулин лизпро</t>
  </si>
  <si>
    <t>р-р д/ин. 100 МЕ/мл, 3.00 мл N5</t>
  </si>
  <si>
    <t>Инсулин растворимый [человеческий генно-инженерный]</t>
  </si>
  <si>
    <t>Инсулин-изофан [человеческий генно-инженерный]</t>
  </si>
  <si>
    <t>Интерферон альфа-2b</t>
  </si>
  <si>
    <t>супп. рект. 150 тыс.МЕ N10</t>
  </si>
  <si>
    <t>Ипратропия бромид</t>
  </si>
  <si>
    <t>аэроз. д/ингал. доз. 20 мкг/доза, 200 доз N1</t>
  </si>
  <si>
    <t>Ипратропия бромид+Фенотерол</t>
  </si>
  <si>
    <t>аэроз. д/ингал. доз. 20+50 мкг+мкг/доза, 200 доз N1</t>
  </si>
  <si>
    <t>р-р д/ингал. 20 мл N1</t>
  </si>
  <si>
    <t>Капецитабин</t>
  </si>
  <si>
    <t>табл. п.п.о. 500 мг N120</t>
  </si>
  <si>
    <t>Карбамазепин</t>
  </si>
  <si>
    <t>табл. пролонг. действ. 400 мг N50</t>
  </si>
  <si>
    <t>Кветиапин</t>
  </si>
  <si>
    <t>табл. п.о. 100 мг N60</t>
  </si>
  <si>
    <t>табл. п.о. 200 мг N60</t>
  </si>
  <si>
    <t>табл. п.п.о. пролонг.действ. 400 мг N60</t>
  </si>
  <si>
    <t>Кетопрофен</t>
  </si>
  <si>
    <t>табл. п.п.о. 100 мг N20</t>
  </si>
  <si>
    <t>Кеторолак</t>
  </si>
  <si>
    <t>Кломипрамин</t>
  </si>
  <si>
    <t>табл. п.о. 25 мг N30</t>
  </si>
  <si>
    <t>Клоназепам</t>
  </si>
  <si>
    <t>Клопидогрел</t>
  </si>
  <si>
    <t>Колекальциферол</t>
  </si>
  <si>
    <t>капли для приема внутрь 15 тыс.МЕ/мл, 10.00 мл N1</t>
  </si>
  <si>
    <t>Леветирацетам</t>
  </si>
  <si>
    <t>р-р для приема внутрь 100 мг/мл, 300.00 мл N1</t>
  </si>
  <si>
    <t>Леводопа+Бенсеразид</t>
  </si>
  <si>
    <t>Леводопа+Карбидопа</t>
  </si>
  <si>
    <t>Левомепромазин</t>
  </si>
  <si>
    <t>Левотироксин натрия</t>
  </si>
  <si>
    <t>Лизиноприл</t>
  </si>
  <si>
    <t>Лозартан</t>
  </si>
  <si>
    <t>Лоратадин</t>
  </si>
  <si>
    <t>сироп 5|5 мг|мл, 100.00 мл N1</t>
  </si>
  <si>
    <t>Мелфалан</t>
  </si>
  <si>
    <t>Меркаптопурин</t>
  </si>
  <si>
    <t>Метилпреднизолон</t>
  </si>
  <si>
    <t>Метоклопрамид</t>
  </si>
  <si>
    <t>Метопролол</t>
  </si>
  <si>
    <t>Метотрексат</t>
  </si>
  <si>
    <t>Метформин</t>
  </si>
  <si>
    <t>табл. п.о. 1000 мг N60</t>
  </si>
  <si>
    <t>Морфин</t>
  </si>
  <si>
    <t>р-р д/ин. 10 мг/мл, 1.00 мл N10</t>
  </si>
  <si>
    <t>табл. п.о. пролонг. действ. 30 мг N20</t>
  </si>
  <si>
    <t>Окскарбазепин</t>
  </si>
  <si>
    <t>сусп. для приема внутрь 60 мг/мл, 100.00 мл N1</t>
  </si>
  <si>
    <t>табл. п.о. 600 мг N50</t>
  </si>
  <si>
    <t>Оланзапин</t>
  </si>
  <si>
    <t>Омепразол</t>
  </si>
  <si>
    <t>Ондансетрон</t>
  </si>
  <si>
    <t>табл. п.о. 8 мг N10</t>
  </si>
  <si>
    <t>Панкреатин</t>
  </si>
  <si>
    <t>табл. п.о. раствор./кишечн. 25 ЕД N60</t>
  </si>
  <si>
    <t>Парацетамол</t>
  </si>
  <si>
    <t>супп. рект. д/детей 250 мг N10</t>
  </si>
  <si>
    <t>сусп. для приема внутрь д/детей 120/5 мг/мл, 100.00 мл N1</t>
  </si>
  <si>
    <t>Пароксетин</t>
  </si>
  <si>
    <t>Перициазин</t>
  </si>
  <si>
    <t>Пилокарпин</t>
  </si>
  <si>
    <t>капли глазн. 1 %, 5.00 мл N1</t>
  </si>
  <si>
    <t>Пирацетам</t>
  </si>
  <si>
    <t>Пирибедил</t>
  </si>
  <si>
    <t>табл. с контролир. высвоб. п.о. 50 мг N30</t>
  </si>
  <si>
    <t>Пиридостигмина бромид</t>
  </si>
  <si>
    <t>Прамипексол</t>
  </si>
  <si>
    <t>Преднизолон</t>
  </si>
  <si>
    <t>Рисперидон</t>
  </si>
  <si>
    <t>Салметерол+Флутиказон</t>
  </si>
  <si>
    <t>аэроз. д/ингал. доз. 25+50 мкг+мкг/доза, 120 доз N1</t>
  </si>
  <si>
    <t>аэроз. д/ингал. доз. 25+125 мкг+мкг/доза, 120 доз N1</t>
  </si>
  <si>
    <t>аэроз. д/ингал. доз. 25+250 мкг+мкг/доза, 120 доз N1</t>
  </si>
  <si>
    <t>пор. д/ингал. доз. 50+250 мкг+мкг/доза, 60 доз N1</t>
  </si>
  <si>
    <t>пор. д/ингал. доз. 50+500 мкг+мкг/доза, 60 доз N1</t>
  </si>
  <si>
    <t>Сальбутамол</t>
  </si>
  <si>
    <t>Сертиндол</t>
  </si>
  <si>
    <t>Сертралин</t>
  </si>
  <si>
    <t>Симвастатин</t>
  </si>
  <si>
    <t>Спиронолактон</t>
  </si>
  <si>
    <t>Сульпирид</t>
  </si>
  <si>
    <t>Сульфасалазин</t>
  </si>
  <si>
    <t>Тамоксифен</t>
  </si>
  <si>
    <t>Тиамазол</t>
  </si>
  <si>
    <t>Тимолол</t>
  </si>
  <si>
    <t>капли глазн. 0.5 %, 5.00 мл N1</t>
  </si>
  <si>
    <t>Тиоридазин</t>
  </si>
  <si>
    <t>Тиотропия бромид</t>
  </si>
  <si>
    <t>р-р д/ингал. 2.5 мкг/доза, 4.00 мл N1</t>
  </si>
  <si>
    <t>Топирамат</t>
  </si>
  <si>
    <t>Тригексифенидил</t>
  </si>
  <si>
    <t>Тримеперидин</t>
  </si>
  <si>
    <t>р-р д/ин. 20 мг/мл, 1.00 мл N5</t>
  </si>
  <si>
    <t>Трипторелин</t>
  </si>
  <si>
    <t>Трифлуоперазин</t>
  </si>
  <si>
    <t>табл. п.о. 5 мг N50</t>
  </si>
  <si>
    <t>Урсодезоксихолевая кислота</t>
  </si>
  <si>
    <t>сусп. для приема внутрь 250|5 мг|мл, 250.00 мл N1</t>
  </si>
  <si>
    <t>Фенобарбитал</t>
  </si>
  <si>
    <t>Фентанил</t>
  </si>
  <si>
    <t>ТТС 25 мкг/ч N5</t>
  </si>
  <si>
    <t>ТТС 50 мкг/ч N5</t>
  </si>
  <si>
    <t>ТТС 75 мкг/ч N5</t>
  </si>
  <si>
    <t>Флудрокортизон</t>
  </si>
  <si>
    <t>Формотерол</t>
  </si>
  <si>
    <t>капс. с пор. д/ингал. 12 мкг N60</t>
  </si>
  <si>
    <t>Фосфолипиды+Глицирризиновая кислота</t>
  </si>
  <si>
    <t>Хлорамбуцил</t>
  </si>
  <si>
    <t>Хлоропирамин</t>
  </si>
  <si>
    <t>Хлорпромазин</t>
  </si>
  <si>
    <t>Циклофосфамид</t>
  </si>
  <si>
    <t>Эналаприл</t>
  </si>
  <si>
    <t>Этанол</t>
  </si>
  <si>
    <t>р-р д/наружн. примен. спирт. 70 %, 100.00 мл N1</t>
  </si>
  <si>
    <t>Этопозид</t>
  </si>
  <si>
    <t>табл. п.п.о. 200 мг N30</t>
  </si>
  <si>
    <t>Инсулин лизпро двухфазный 25</t>
  </si>
  <si>
    <t>Инсулин лизпро двухфазный 50</t>
  </si>
  <si>
    <t>международное непатентованное название</t>
  </si>
  <si>
    <t xml:space="preserve"> форма выпуска лекарственного средства</t>
  </si>
  <si>
    <t>примечание</t>
  </si>
  <si>
    <t>упаковок</t>
  </si>
  <si>
    <t>сумма заявки в руб.</t>
  </si>
  <si>
    <t>разбивка Заявки ЛПУ между аптеками по упаковкам</t>
  </si>
  <si>
    <t>аптека № или название</t>
  </si>
  <si>
    <t>только для детей до 3-х лет и для детей до 6 лет из многодетных семей</t>
  </si>
  <si>
    <t>только для детей</t>
  </si>
  <si>
    <t>СОГЛАСОВАНО:</t>
  </si>
  <si>
    <t>Руководитель аптечной организации</t>
  </si>
  <si>
    <t>МП</t>
  </si>
  <si>
    <t>УТВЕРЖДЕНО:</t>
  </si>
  <si>
    <t>Руководитель медицинской  организации</t>
  </si>
  <si>
    <t xml:space="preserve">Калоприемник </t>
  </si>
  <si>
    <t xml:space="preserve">Тест-полоски OneTouch Select Plus </t>
  </si>
  <si>
    <t xml:space="preserve">Тест-полоски Сателлит экспресс </t>
  </si>
  <si>
    <t xml:space="preserve">аэроз. д/ингал. доз. 100 мкг/доза, 200 доз </t>
  </si>
  <si>
    <t xml:space="preserve">аэроз. д/ингал. доз. 0.1+6 мг+мкг/доза, 120 доз </t>
  </si>
  <si>
    <t xml:space="preserve">аэроз. д/ингал. доз. 250 мкг/доза, 200 доз </t>
  </si>
  <si>
    <t xml:space="preserve">пор. д/ингал. 320+9 мкг+мкг/доза, 60 доз </t>
  </si>
  <si>
    <t xml:space="preserve">пор. д/ингал. 160+4.5 мкг+мкг/доза, 120 доз </t>
  </si>
  <si>
    <t xml:space="preserve">лиоф. д/сусп. для в/м введ. пролонг. 3.75 мг </t>
  </si>
  <si>
    <t xml:space="preserve">Иглы инъекционные </t>
  </si>
  <si>
    <t>аэроз. д/ингал. доз. 12 мкг/доза, 120 доз</t>
  </si>
  <si>
    <t>аэроз. д/ингал. доз. 100 мкг/доза, 200 доз</t>
  </si>
  <si>
    <t xml:space="preserve">лиоф. д/сусп. для в/м введ. пролонг. 11.25 мг </t>
  </si>
  <si>
    <t>р-р д/ин. 100МЕ/мл р-р д/ин. флаконы 5мл №5</t>
  </si>
  <si>
    <t>Агомелатин</t>
  </si>
  <si>
    <t>Аторвастатин</t>
  </si>
  <si>
    <t>Вилантерол+Флутиказона фуроат</t>
  </si>
  <si>
    <t>порошок для ингаляций дозированный 22 мкг+92 мкг/доза 30 доз №1</t>
  </si>
  <si>
    <t>порошок для ингаляций дозированный 22 мкг+184 мкг/доза 30 доз №1</t>
  </si>
  <si>
    <t>Вилдаглиптин</t>
  </si>
  <si>
    <t>Дапаглифлозин</t>
  </si>
  <si>
    <t>таблетки покрытые пленочной оболочкой 10 мг №30</t>
  </si>
  <si>
    <t>Дулаглутид</t>
  </si>
  <si>
    <t>Инсулин гларгин+Ликсисенатид</t>
  </si>
  <si>
    <t>раствор для подкожного введения, 100 ЕД/мл+33 мкг/мл, 3 мл №3</t>
  </si>
  <si>
    <t>раствор для подкожного введения, 100 ЕД/мл+50 мкг/мл, 3 мл №3</t>
  </si>
  <si>
    <t>Инсулин деглудек</t>
  </si>
  <si>
    <t>раствор для подкожного введения 100 ЕД/мл 3 мл №5</t>
  </si>
  <si>
    <t>Инсулин деглудек+Инсулин аспарт</t>
  </si>
  <si>
    <t>Ипраглифлозин</t>
  </si>
  <si>
    <t>таблетки покрытые пленочной оболочкой 50 мг №30</t>
  </si>
  <si>
    <t>Карипразин</t>
  </si>
  <si>
    <t>капсулы 3 мг №28</t>
  </si>
  <si>
    <t xml:space="preserve">Лакосамид </t>
  </si>
  <si>
    <t>таблетки покрытые пленочной оболочкой 150 мг №56</t>
  </si>
  <si>
    <t>таблетки покрытые пленочной оболочкой 200 мг №56</t>
  </si>
  <si>
    <t>Линаглиптин</t>
  </si>
  <si>
    <t>таблетки покрытые пленочной оболочкой  5 мг №30</t>
  </si>
  <si>
    <t>Луразидон</t>
  </si>
  <si>
    <t>таблетки покрытые пленочной оболочкой 40 мг №28</t>
  </si>
  <si>
    <t>Палиперидон</t>
  </si>
  <si>
    <t>таблетки пролонгированного действия покрытые оболочкой 6 мг №28</t>
  </si>
  <si>
    <t>Перампанел</t>
  </si>
  <si>
    <t>таблетки покрытые пленочной оболочкой 4 мг №28</t>
  </si>
  <si>
    <t>таблетки покрытые пленочной оболочкой 6 мг №28</t>
  </si>
  <si>
    <t>таблетки покрытые пленочной оболочкой 8 мг №28</t>
  </si>
  <si>
    <t>Ривароксабан</t>
  </si>
  <si>
    <t>Ситаглиптин</t>
  </si>
  <si>
    <t>таблетки покрытые пленочной оболочкой 100 мг №28</t>
  </si>
  <si>
    <t>Тапентадол</t>
  </si>
  <si>
    <t>таблетки пролонгированного действия, покрытые пленочной оболочкой 50 мг №20</t>
  </si>
  <si>
    <t>таблетки пролонгированного действия, покрытые пленочной оболочкой 100 мг №20</t>
  </si>
  <si>
    <t>Эмпаглифлозин</t>
  </si>
  <si>
    <t>таблетки покрытые пленочной оболочкой 25 мг №30</t>
  </si>
  <si>
    <t>раствор для подкожного введения 100 ЕД/мл, 3.00 мл N5</t>
  </si>
  <si>
    <t>раствор для подкожного введения 100 МЕ/мл, 3.00 мл N5</t>
  </si>
  <si>
    <t>суспензия для подкожного введения, 100МЕ/мл. флаконы. 5мл №5</t>
  </si>
  <si>
    <t>суспензия для подкожного введения, 100 МЕ/мл, 3.00 мл N5</t>
  </si>
  <si>
    <t>суспензия для подкожного введения, 100 (50%+50%) МЕ/мл, 3.00 мл N5</t>
  </si>
  <si>
    <t>суспензия для подкожного введения, 100 (25%+75%) ЕД/мл, 3.00 мл N5</t>
  </si>
  <si>
    <t>раствор для подкожного введения, 100 МЕ/мл, 3.00 мл N5</t>
  </si>
  <si>
    <t>раствор для подкожного введения,  100 МЕ/мл, 3.00 мл N5</t>
  </si>
  <si>
    <t>инъекционные одноразовые для инсулиновых инжекторов 32G (0.23*4мм) №100</t>
  </si>
  <si>
    <t>таблетки  100 мг N50</t>
  </si>
  <si>
    <t>таблетки 200 мг N30</t>
  </si>
  <si>
    <t>таблетки 10 мг N30</t>
  </si>
  <si>
    <t>таблетки 2.5 мг N100</t>
  </si>
  <si>
    <t>таблетки 5 мг N50</t>
  </si>
  <si>
    <t>таблетки 1.5 мг N50</t>
  </si>
  <si>
    <t>таблетки 10 мг N100</t>
  </si>
  <si>
    <t>таблетки 25 мг N20</t>
  </si>
  <si>
    <t>таблетки 3.5 мг N120</t>
  </si>
  <si>
    <t>таблетки  50 мг N100</t>
  </si>
  <si>
    <t>таблетки  0.1 мг N30</t>
  </si>
  <si>
    <t>таблетки 0.2 мг N30</t>
  </si>
  <si>
    <t>таблетки 2 мг N30</t>
  </si>
  <si>
    <t>таблетки  4 мг N30</t>
  </si>
  <si>
    <t>инъекционные одноразовые для инсулиновых инжекторов 30G (0.30*8мм) №100</t>
  </si>
  <si>
    <t>таблетки 200+50 мг+мг N100</t>
  </si>
  <si>
    <t>таблетки 100+25 мг+мг N100</t>
  </si>
  <si>
    <t>таблетки 250 мг+25 мг N100</t>
  </si>
  <si>
    <t>таблетки100 мкг N100</t>
  </si>
  <si>
    <t>таблетки 75 мкг N100</t>
  </si>
  <si>
    <t>таблетки 50 мг N25</t>
  </si>
  <si>
    <t>таблетки 10 мг N50</t>
  </si>
  <si>
    <t>таблетки 50 мг N30</t>
  </si>
  <si>
    <t>таблетки 2.5 мг N50</t>
  </si>
  <si>
    <t>таблетки 60 мг N100</t>
  </si>
  <si>
    <t>таблетки 0.25 мг N30</t>
  </si>
  <si>
    <t>таблетки 1 мг N30</t>
  </si>
  <si>
    <t>таблетки 5 мг N100</t>
  </si>
  <si>
    <t>тест-полоски №50</t>
  </si>
  <si>
    <t>таблетки 2 мг N50</t>
  </si>
  <si>
    <t>таблетки 100 мг N10</t>
  </si>
  <si>
    <t>таблетки 20 мг N20</t>
  </si>
  <si>
    <t>таблетки 10 мг N20</t>
  </si>
  <si>
    <t>капсулы 100 мг N10</t>
  </si>
  <si>
    <t>капсулы  65+35 мг+мг N50</t>
  </si>
  <si>
    <t>капсулы  250 мг N50</t>
  </si>
  <si>
    <t>капсулы  20 мг N30</t>
  </si>
  <si>
    <t>ИТОГО:</t>
  </si>
  <si>
    <t>пор. д/ингал. 80+4.5 мкг+мкг/доза, 120 доз</t>
  </si>
  <si>
    <t>Тест-полоски Контур ТС</t>
  </si>
  <si>
    <t>раствор для подкожного введения 100 ЕД/мл (картридж в шприц-ручке) 3 мл №5</t>
  </si>
  <si>
    <t>пор. д/сусп. для приема внутрь 250|5 мг|мл, 3.00 г N10 или таблетки диспергируемые 250 мг №20</t>
  </si>
  <si>
    <t>таблетки 4 мг N30</t>
  </si>
  <si>
    <t>раствор для подкожного введения 300 ЕД/мл 1,5 мл №5</t>
  </si>
  <si>
    <t>таблетки  п.о. 40 мг N50</t>
  </si>
  <si>
    <t>№ п/п</t>
  </si>
  <si>
    <t>табл. п.п.о. пролонг.действ. 300 мг N30</t>
  </si>
  <si>
    <t xml:space="preserve">Инфузионный набор MiniMed Qulck-set </t>
  </si>
  <si>
    <t>Инфузионный набор MiniMed Qulck-set №10</t>
  </si>
  <si>
    <t>Инфузионный набор Акку-Чек ФлексЛинк 8/60 №10</t>
  </si>
  <si>
    <t>Картридж система Акку-Чек Спирит 3,15 мл №5</t>
  </si>
  <si>
    <t>Канюля Акку-Чек  ФлексЛинк  №10</t>
  </si>
  <si>
    <t>Резервуар для инсулина MiniMed  №10</t>
  </si>
  <si>
    <t xml:space="preserve">Резервуар для инсулина MiniMed </t>
  </si>
  <si>
    <t xml:space="preserve">Инфузионный набор Акку-Чек ФлексЛинк </t>
  </si>
  <si>
    <t xml:space="preserve">Картридж система Акку-Чек Спирит </t>
  </si>
  <si>
    <t xml:space="preserve">Канюля Акку-Чек  ФлексЛинк </t>
  </si>
  <si>
    <t>таблетки покрытые пленочной оболочкой 100 мг N10</t>
  </si>
  <si>
    <t>таблетки покрытые пленочной оболочкой25 мг N10</t>
  </si>
  <si>
    <t>таблетки покрытые пленочной оболочкой 50 мг N10</t>
  </si>
  <si>
    <t>таблетки покрытые оболочкой 2 мг N25</t>
  </si>
  <si>
    <t>таблетки 100 мкг N20</t>
  </si>
  <si>
    <t>таблетки покрытые пленочной оболочкой 25 мг N30</t>
  </si>
  <si>
    <t>таблетки покрытые пленочной оболочкой 50 мг N30</t>
  </si>
  <si>
    <t>таблетки покрытые пленочной оболочкой 25 мг N100</t>
  </si>
  <si>
    <t>таблетки покрытые пленочной оболочкой 500 мг N50</t>
  </si>
  <si>
    <t>таблетки покрытые пленочной оболочкой 20 мг N30</t>
  </si>
  <si>
    <t>таблетки покрытые пленочной оболочкой 50 мг N28</t>
  </si>
  <si>
    <t>таблетки покрытые оболочкой16 мг N28</t>
  </si>
  <si>
    <t>таблетки покрытые  оболочкой 2 мг N20</t>
  </si>
  <si>
    <t>таблетки покрытые  оболочкой 4 мг N20</t>
  </si>
  <si>
    <t>капсулы 10 мг N50</t>
  </si>
  <si>
    <t>таблетки покрытые оболочкой 200 мг N60</t>
  </si>
  <si>
    <t>таблетки покрытые  оболочкой20 мг N30</t>
  </si>
  <si>
    <t>таблетки покрытые пленочной оболочкой 2 мг N25</t>
  </si>
  <si>
    <t>таблетки покрытые пленочной оболочкой 500 мг N30</t>
  </si>
  <si>
    <t>таблетки покрытые  оболочкой 75 мг N28</t>
  </si>
  <si>
    <t>капсулы  500 мг N30</t>
  </si>
  <si>
    <t>табл. п.п.о. 10 мг N28</t>
  </si>
  <si>
    <t>Тест-полоски Diacont</t>
  </si>
  <si>
    <t>пор. д/сусп. для приема внутрь 100 мг N3</t>
  </si>
  <si>
    <t>таблетки 5 мг N30</t>
  </si>
  <si>
    <t>таблетки 100 мг N50</t>
  </si>
  <si>
    <t>капсулы  5 доз N10</t>
  </si>
  <si>
    <t>таблетки 1 мг N50</t>
  </si>
  <si>
    <t>таблетки 0.25 мг N50</t>
  </si>
  <si>
    <t>табл. 40 мг N20</t>
  </si>
  <si>
    <t>однокомп. дренируемый непрозрачный, вырезаемое отверствие под стому  10-70мм №1</t>
  </si>
  <si>
    <t>табл. п.о. пролонг. действ. 200 мг N50</t>
  </si>
  <si>
    <t>таблетки 10 мг N10</t>
  </si>
  <si>
    <t>таблетки покрытые оболочкой 1000 мг N30</t>
  </si>
  <si>
    <t>таблетки 50 мкг N50</t>
  </si>
  <si>
    <t>таблетки покрытые пленочной оболочкой  20 мг №30</t>
  </si>
  <si>
    <t>таблетки покрытые пленочной оболочкой, 25 мг №28</t>
  </si>
  <si>
    <t>таблетки, покрытые пленочной оболочкой 10 мг №30</t>
  </si>
  <si>
    <t>таблетки, покрытые пленочной оболочкой  15 мг №28</t>
  </si>
  <si>
    <t>табл. пролонг. действ. 40 мг N50</t>
  </si>
  <si>
    <t>таблетки покрытые пленочной оболочкой 100 мг N28</t>
  </si>
  <si>
    <t>таблетки 50 мг №30</t>
  </si>
  <si>
    <t>имплантат 3.6 мг N1</t>
  </si>
  <si>
    <t>имплантат 10.8 мг N1</t>
  </si>
  <si>
    <t>Заявка на лекарственные препараты и медицинские изделия для обеспечения граждан за счет средств областного бюджета на 2026 год</t>
  </si>
  <si>
    <t>Заявка МО  в рамках финансовой квоты на 2026</t>
  </si>
  <si>
    <t>табл. п.п.о. 50 мг N50</t>
  </si>
  <si>
    <t>Алоглиптин</t>
  </si>
  <si>
    <t>таблетки покрытые пленочной оболочкой 25 мг № 28</t>
  </si>
  <si>
    <t>Гозоглиптин</t>
  </si>
  <si>
    <t>таблетки, покрытые пленочной оболочкой 30 мг №28</t>
  </si>
  <si>
    <t>Гидрохлоротиазид</t>
  </si>
  <si>
    <t>Эвоглиптин</t>
  </si>
  <si>
    <t>таблетки покрытые пленочной оболочкой 5 мг №28</t>
  </si>
  <si>
    <t>Приложение №1</t>
  </si>
  <si>
    <t>ориентировочная цена за уп., руб.</t>
  </si>
  <si>
    <t xml:space="preserve">раствор для подкожного введения, 1.5 мг/0.5 мл, 0.5 мл №4 </t>
  </si>
  <si>
    <t>код  (в АСУЛОНЕ) и название медицинской организации</t>
  </si>
  <si>
    <t>ответственный за льготное лекарственное обеспечение  _Мельник Е.В. __</t>
  </si>
  <si>
    <t>от ЛПУ  (контактный телефон) ____307-17-50______________________</t>
  </si>
  <si>
    <t>Подпись  руководителя __________________</t>
  </si>
  <si>
    <t>Ю.А. Макарова</t>
  </si>
  <si>
    <t>(МП)</t>
  </si>
  <si>
    <t>Контактные данные :</t>
  </si>
  <si>
    <t>Телефон___307-17-50________________________________</t>
  </si>
  <si>
    <t>Факс_ 307-17-50______________________________________</t>
  </si>
  <si>
    <t>e-mail         mu_dgb_15@mail.ru</t>
  </si>
  <si>
    <t>Согласована с аптечными организациями:</t>
  </si>
  <si>
    <t>_____________________________________________________________________</t>
  </si>
  <si>
    <t>подпись                       (МП)</t>
  </si>
  <si>
    <t>аптека № или название аптека № 276 ул. Кузнецова 2</t>
  </si>
  <si>
    <t xml:space="preserve">аптека № или название                 Код  аптеки код: 181430                             Аптека № 24                 ул. Краснофлотцев 7        </t>
  </si>
  <si>
    <t xml:space="preserve">0144     ГАУЗ СО ДГБ № 15  </t>
  </si>
  <si>
    <t xml:space="preserve"> </t>
  </si>
  <si>
    <t xml:space="preserve">Главный врач            Макарова Ю.А.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</si>
</sst>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sz val="9"/>
      <name val="Liberation Serif"/>
      <family val="1"/>
      <charset val="204"/>
    </font>
    <font>
      <b/>
      <sz val="6.5"/>
      <name val="Liberation Serif"/>
      <family val="1"/>
      <charset val="204"/>
    </font>
    <font>
      <sz val="10"/>
      <name val="Liberation Serif"/>
      <family val="1"/>
      <charset val="204"/>
    </font>
    <font>
      <sz val="8"/>
      <name val="Liberation Serif"/>
      <family val="1"/>
      <charset val="204"/>
    </font>
    <font>
      <b/>
      <sz val="9"/>
      <name val="Liberation Serif"/>
      <family val="1"/>
      <charset val="204"/>
    </font>
    <font>
      <b/>
      <sz val="11"/>
      <name val="Liberation Serif"/>
      <family val="1"/>
      <charset val="204"/>
    </font>
    <font>
      <b/>
      <i/>
      <sz val="9"/>
      <name val="Liberation Serif"/>
      <family val="1"/>
      <charset val="204"/>
    </font>
    <font>
      <sz val="6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6"/>
      <color theme="1"/>
      <name val="Liberation Serif"/>
      <family val="1"/>
      <charset val="204"/>
    </font>
    <font>
      <sz val="10"/>
      <name val="Helv"/>
      <charset val="204"/>
    </font>
    <font>
      <b/>
      <sz val="9"/>
      <color theme="1"/>
      <name val="Liberation Serif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Liberation Serif"/>
      <family val="1"/>
      <charset val="204"/>
    </font>
    <font>
      <b/>
      <sz val="8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7" applyNumberFormat="0" applyAlignment="0" applyProtection="0"/>
    <xf numFmtId="0" fontId="12" fillId="27" borderId="8" applyNumberFormat="0" applyAlignment="0" applyProtection="0"/>
    <xf numFmtId="0" fontId="13" fillId="27" borderId="7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28" borderId="13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31" borderId="14" applyNumberFormat="0" applyFont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30" fillId="0" borderId="0"/>
  </cellStyleXfs>
  <cellXfs count="95">
    <xf numFmtId="0" fontId="0" fillId="0" borderId="0" xfId="0"/>
    <xf numFmtId="0" fontId="26" fillId="0" borderId="0" xfId="0" applyFont="1"/>
    <xf numFmtId="1" fontId="26" fillId="0" borderId="0" xfId="0" applyNumberFormat="1" applyFont="1" applyAlignment="1">
      <alignment wrapText="1"/>
    </xf>
    <xf numFmtId="0" fontId="27" fillId="0" borderId="1" xfId="0" applyFont="1" applyBorder="1"/>
    <xf numFmtId="0" fontId="27" fillId="0" borderId="0" xfId="0" applyFont="1"/>
    <xf numFmtId="1" fontId="27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29" fillId="0" borderId="0" xfId="0" applyFont="1"/>
    <xf numFmtId="0" fontId="4" fillId="0" borderId="0" xfId="0" applyFont="1"/>
    <xf numFmtId="0" fontId="27" fillId="0" borderId="6" xfId="0" applyFont="1" applyBorder="1"/>
    <xf numFmtId="0" fontId="31" fillId="0" borderId="0" xfId="0" applyFont="1"/>
    <xf numFmtId="0" fontId="3" fillId="0" borderId="1" xfId="0" applyFont="1" applyBorder="1"/>
    <xf numFmtId="0" fontId="3" fillId="0" borderId="0" xfId="0" applyFont="1"/>
    <xf numFmtId="0" fontId="26" fillId="0" borderId="0" xfId="0" applyFont="1" applyAlignment="1">
      <alignment vertical="top"/>
    </xf>
    <xf numFmtId="1" fontId="26" fillId="0" borderId="3" xfId="0" applyNumberFormat="1" applyFont="1" applyBorder="1" applyAlignment="1">
      <alignment vertical="top" wrapText="1"/>
    </xf>
    <xf numFmtId="1" fontId="28" fillId="0" borderId="0" xfId="0" applyNumberFormat="1" applyFont="1" applyAlignment="1">
      <alignment vertical="top" wrapText="1"/>
    </xf>
    <xf numFmtId="1" fontId="26" fillId="0" borderId="0" xfId="0" applyNumberFormat="1" applyFont="1" applyAlignment="1">
      <alignment vertical="top" wrapText="1"/>
    </xf>
    <xf numFmtId="2" fontId="26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3" xfId="0" applyFont="1" applyBorder="1"/>
    <xf numFmtId="0" fontId="27" fillId="0" borderId="3" xfId="0" applyFont="1" applyBorder="1" applyAlignment="1">
      <alignment horizontal="center"/>
    </xf>
    <xf numFmtId="0" fontId="26" fillId="0" borderId="3" xfId="0" applyFont="1" applyBorder="1"/>
    <xf numFmtId="4" fontId="7" fillId="0" borderId="0" xfId="0" applyNumberFormat="1" applyFont="1" applyAlignment="1">
      <alignment horizontal="right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4" fontId="32" fillId="0" borderId="0" xfId="0" applyNumberFormat="1" applyFont="1"/>
    <xf numFmtId="4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/>
    </xf>
    <xf numFmtId="4" fontId="32" fillId="0" borderId="0" xfId="0" applyNumberFormat="1" applyFont="1" applyAlignment="1">
      <alignment vertical="top"/>
    </xf>
    <xf numFmtId="0" fontId="34" fillId="0" borderId="0" xfId="0" applyFont="1"/>
    <xf numFmtId="0" fontId="8" fillId="0" borderId="0" xfId="0" applyFont="1"/>
    <xf numFmtId="0" fontId="35" fillId="0" borderId="0" xfId="0" applyFont="1" applyAlignment="1">
      <alignment wrapText="1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top"/>
    </xf>
    <xf numFmtId="4" fontId="38" fillId="0" borderId="0" xfId="0" applyNumberFormat="1" applyFont="1"/>
    <xf numFmtId="0" fontId="38" fillId="0" borderId="0" xfId="0" applyFont="1"/>
    <xf numFmtId="2" fontId="6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 wrapText="1"/>
      <protection locked="0"/>
    </xf>
    <xf numFmtId="2" fontId="5" fillId="33" borderId="1" xfId="0" applyNumberFormat="1" applyFont="1" applyFill="1" applyBorder="1" applyAlignment="1">
      <alignment horizontal="center" vertical="center" wrapText="1"/>
    </xf>
    <xf numFmtId="4" fontId="5" fillId="33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/>
    </xf>
    <xf numFmtId="0" fontId="36" fillId="33" borderId="1" xfId="0" applyFont="1" applyFill="1" applyBorder="1" applyAlignment="1">
      <alignment horizontal="center" vertical="center"/>
    </xf>
    <xf numFmtId="4" fontId="27" fillId="33" borderId="1" xfId="0" applyNumberFormat="1" applyFont="1" applyFill="1" applyBorder="1" applyAlignment="1">
      <alignment horizontal="center" vertical="center"/>
    </xf>
    <xf numFmtId="0" fontId="27" fillId="35" borderId="1" xfId="0" applyFont="1" applyFill="1" applyBorder="1"/>
    <xf numFmtId="1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/>
    </xf>
    <xf numFmtId="0" fontId="3" fillId="35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2" applyFont="1" applyFill="1" applyBorder="1" applyAlignment="1" applyProtection="1">
      <alignment horizontal="left" vertical="center" wrapText="1"/>
      <protection locked="0"/>
    </xf>
    <xf numFmtId="0" fontId="3" fillId="35" borderId="1" xfId="0" applyFont="1" applyFill="1" applyBorder="1"/>
    <xf numFmtId="1" fontId="3" fillId="0" borderId="6" xfId="0" applyNumberFormat="1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center"/>
    </xf>
    <xf numFmtId="0" fontId="27" fillId="35" borderId="6" xfId="0" applyFont="1" applyFill="1" applyBorder="1"/>
    <xf numFmtId="1" fontId="36" fillId="0" borderId="19" xfId="0" applyNumberFormat="1" applyFont="1" applyBorder="1" applyAlignment="1">
      <alignment horizontal="center"/>
    </xf>
    <xf numFmtId="1" fontId="36" fillId="0" borderId="16" xfId="0" applyNumberFormat="1" applyFont="1" applyBorder="1" applyAlignment="1">
      <alignment vertical="top" wrapText="1"/>
    </xf>
    <xf numFmtId="1" fontId="36" fillId="0" borderId="17" xfId="0" applyNumberFormat="1" applyFont="1" applyBorder="1" applyAlignment="1">
      <alignment wrapText="1"/>
    </xf>
    <xf numFmtId="2" fontId="36" fillId="0" borderId="17" xfId="0" applyNumberFormat="1" applyFont="1" applyBorder="1" applyAlignment="1">
      <alignment horizontal="center"/>
    </xf>
    <xf numFmtId="0" fontId="36" fillId="0" borderId="17" xfId="0" applyFont="1" applyBorder="1"/>
    <xf numFmtId="4" fontId="36" fillId="0" borderId="17" xfId="0" applyNumberFormat="1" applyFont="1" applyBorder="1" applyAlignment="1">
      <alignment horizontal="center"/>
    </xf>
    <xf numFmtId="0" fontId="36" fillId="0" borderId="18" xfId="0" applyFont="1" applyBorder="1"/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34" borderId="1" xfId="0" applyNumberFormat="1" applyFont="1" applyFill="1" applyBorder="1" applyAlignment="1">
      <alignment horizontal="center" vertical="center" wrapText="1"/>
    </xf>
    <xf numFmtId="2" fontId="5" fillId="33" borderId="4" xfId="0" applyNumberFormat="1" applyFont="1" applyFill="1" applyBorder="1" applyAlignment="1">
      <alignment horizontal="center" vertical="center" wrapText="1"/>
    </xf>
    <xf numFmtId="2" fontId="5" fillId="3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Лист1" xfId="4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9"/>
  <sheetViews>
    <sheetView tabSelected="1" topLeftCell="A221" zoomScale="96" zoomScaleNormal="96" workbookViewId="0">
      <selection activeCell="F231" sqref="F231"/>
    </sheetView>
  </sheetViews>
  <sheetFormatPr defaultColWidth="8.85546875" defaultRowHeight="15"/>
  <cols>
    <col min="1" max="1" width="4.85546875" style="27" customWidth="1"/>
    <col min="2" max="2" width="19.140625" style="20" customWidth="1"/>
    <col min="3" max="3" width="28.5703125" style="2" customWidth="1"/>
    <col min="4" max="4" width="17.7109375" style="21" customWidth="1"/>
    <col min="5" max="5" width="7.5703125" style="47" customWidth="1"/>
    <col min="6" max="6" width="13.42578125" style="26" customWidth="1"/>
    <col min="7" max="7" width="12.5703125" style="11" customWidth="1"/>
    <col min="8" max="8" width="15.7109375" style="1" customWidth="1"/>
    <col min="9" max="9" width="12.28515625" style="1" customWidth="1"/>
    <col min="10" max="10" width="13.140625" style="1" customWidth="1"/>
    <col min="11" max="16384" width="8.85546875" style="1"/>
  </cols>
  <sheetData>
    <row r="1" spans="1:10">
      <c r="B1" s="17"/>
      <c r="E1" s="45"/>
      <c r="F1" s="24"/>
      <c r="J1" s="9" t="s">
        <v>381</v>
      </c>
    </row>
    <row r="2" spans="1:10" s="4" customFormat="1" ht="12.75">
      <c r="A2" s="28"/>
      <c r="B2" s="8" t="s">
        <v>202</v>
      </c>
      <c r="C2" s="7"/>
      <c r="D2" s="22"/>
      <c r="E2" s="46"/>
      <c r="H2" s="88" t="s">
        <v>205</v>
      </c>
      <c r="I2" s="88"/>
      <c r="J2" s="10"/>
    </row>
    <row r="3" spans="1:10" s="4" customFormat="1" ht="12.75">
      <c r="A3" s="28"/>
      <c r="B3" s="88" t="s">
        <v>203</v>
      </c>
      <c r="C3" s="88"/>
      <c r="D3" s="22"/>
      <c r="E3" s="46"/>
      <c r="H3" s="88" t="s">
        <v>206</v>
      </c>
      <c r="I3" s="88"/>
      <c r="J3" s="88"/>
    </row>
    <row r="4" spans="1:10" s="4" customFormat="1" ht="12.75">
      <c r="A4" s="28"/>
      <c r="B4" s="29"/>
      <c r="C4" s="5"/>
      <c r="D4" s="22"/>
      <c r="E4" s="46"/>
      <c r="H4" s="29" t="s">
        <v>401</v>
      </c>
      <c r="I4" s="30"/>
      <c r="J4" s="11"/>
    </row>
    <row r="5" spans="1:10" s="4" customFormat="1" ht="12.75">
      <c r="A5" s="28"/>
      <c r="B5" s="8" t="s">
        <v>204</v>
      </c>
      <c r="C5" s="5"/>
      <c r="D5" s="22"/>
      <c r="E5" s="46"/>
      <c r="H5" s="4" t="s">
        <v>204</v>
      </c>
      <c r="I5" s="25"/>
      <c r="J5" s="11"/>
    </row>
    <row r="6" spans="1:10">
      <c r="A6" s="93" t="s">
        <v>371</v>
      </c>
      <c r="B6" s="93"/>
      <c r="C6" s="93"/>
      <c r="D6" s="93"/>
      <c r="E6" s="93"/>
      <c r="F6" s="93"/>
      <c r="G6" s="93"/>
      <c r="H6" s="93"/>
      <c r="I6" s="93"/>
      <c r="J6" s="93"/>
    </row>
    <row r="7" spans="1:10">
      <c r="B7" s="18"/>
      <c r="C7" s="94" t="s">
        <v>399</v>
      </c>
      <c r="D7" s="94"/>
      <c r="E7" s="94"/>
      <c r="F7" s="94"/>
      <c r="G7" s="94"/>
      <c r="H7" s="31"/>
    </row>
    <row r="8" spans="1:10">
      <c r="B8" s="19"/>
      <c r="C8" s="32" t="s">
        <v>384</v>
      </c>
      <c r="D8" s="23"/>
    </row>
    <row r="10" spans="1:10">
      <c r="A10" s="83" t="s">
        <v>315</v>
      </c>
      <c r="B10" s="91" t="s">
        <v>193</v>
      </c>
      <c r="C10" s="91" t="s">
        <v>194</v>
      </c>
      <c r="D10" s="89" t="s">
        <v>382</v>
      </c>
      <c r="E10" s="86" t="s">
        <v>372</v>
      </c>
      <c r="F10" s="87"/>
      <c r="G10" s="85" t="s">
        <v>195</v>
      </c>
      <c r="H10" s="84" t="s">
        <v>198</v>
      </c>
      <c r="I10" s="84"/>
      <c r="J10" s="84"/>
    </row>
    <row r="11" spans="1:10" ht="96">
      <c r="A11" s="83"/>
      <c r="B11" s="92"/>
      <c r="C11" s="92"/>
      <c r="D11" s="90"/>
      <c r="E11" s="56" t="s">
        <v>196</v>
      </c>
      <c r="F11" s="57" t="s">
        <v>197</v>
      </c>
      <c r="G11" s="85"/>
      <c r="H11" s="58" t="s">
        <v>397</v>
      </c>
      <c r="I11" s="58" t="s">
        <v>398</v>
      </c>
      <c r="J11" s="58" t="s">
        <v>199</v>
      </c>
    </row>
    <row r="12" spans="1:10" s="4" customFormat="1" ht="25.5">
      <c r="A12" s="59">
        <v>1</v>
      </c>
      <c r="B12" s="60" t="s">
        <v>221</v>
      </c>
      <c r="C12" s="60" t="s">
        <v>363</v>
      </c>
      <c r="D12" s="61">
        <v>739.2</v>
      </c>
      <c r="E12" s="62">
        <f>H12+I12</f>
        <v>0</v>
      </c>
      <c r="F12" s="63">
        <f t="shared" ref="F12:F77" si="0">D12*E12</f>
        <v>0</v>
      </c>
      <c r="G12" s="64"/>
      <c r="H12" s="52"/>
      <c r="I12" s="52"/>
      <c r="J12" s="3"/>
    </row>
    <row r="13" spans="1:10" s="4" customFormat="1" ht="76.5">
      <c r="A13" s="59">
        <v>2</v>
      </c>
      <c r="B13" s="65" t="s">
        <v>0</v>
      </c>
      <c r="C13" s="65" t="s">
        <v>350</v>
      </c>
      <c r="D13" s="66">
        <v>140</v>
      </c>
      <c r="E13" s="62">
        <f t="shared" ref="E13:E76" si="1">H13+I13</f>
        <v>15</v>
      </c>
      <c r="F13" s="63">
        <f t="shared" si="0"/>
        <v>2100</v>
      </c>
      <c r="G13" s="67" t="s">
        <v>200</v>
      </c>
      <c r="H13" s="52">
        <v>10</v>
      </c>
      <c r="I13" s="52">
        <v>5</v>
      </c>
      <c r="J13" s="3"/>
    </row>
    <row r="14" spans="1:10" s="4" customFormat="1" ht="12.75">
      <c r="A14" s="59">
        <v>3</v>
      </c>
      <c r="B14" s="65" t="s">
        <v>1</v>
      </c>
      <c r="C14" s="65" t="s">
        <v>270</v>
      </c>
      <c r="D14" s="66">
        <v>105</v>
      </c>
      <c r="E14" s="62">
        <f t="shared" si="1"/>
        <v>0</v>
      </c>
      <c r="F14" s="63">
        <f t="shared" si="0"/>
        <v>0</v>
      </c>
      <c r="G14" s="64"/>
      <c r="H14" s="52"/>
      <c r="I14" s="52"/>
      <c r="J14" s="3"/>
    </row>
    <row r="15" spans="1:10" s="4" customFormat="1" ht="25.5">
      <c r="A15" s="59">
        <v>4</v>
      </c>
      <c r="B15" s="68" t="s">
        <v>374</v>
      </c>
      <c r="C15" s="68" t="s">
        <v>375</v>
      </c>
      <c r="D15" s="69">
        <v>1207.92</v>
      </c>
      <c r="E15" s="62">
        <f t="shared" si="1"/>
        <v>0</v>
      </c>
      <c r="F15" s="63">
        <f t="shared" si="0"/>
        <v>0</v>
      </c>
      <c r="G15" s="64"/>
      <c r="H15" s="52"/>
      <c r="I15" s="52"/>
      <c r="J15" s="3"/>
    </row>
    <row r="16" spans="1:10" s="4" customFormat="1" ht="12.75">
      <c r="A16" s="59">
        <v>5</v>
      </c>
      <c r="B16" s="65" t="s">
        <v>2</v>
      </c>
      <c r="C16" s="65" t="s">
        <v>3</v>
      </c>
      <c r="D16" s="66">
        <v>223.75</v>
      </c>
      <c r="E16" s="62">
        <f t="shared" si="1"/>
        <v>0</v>
      </c>
      <c r="F16" s="63">
        <f t="shared" si="0"/>
        <v>0</v>
      </c>
      <c r="G16" s="64"/>
      <c r="H16" s="52"/>
      <c r="I16" s="52"/>
      <c r="J16" s="3"/>
    </row>
    <row r="17" spans="1:14" s="4" customFormat="1" ht="76.5">
      <c r="A17" s="59">
        <v>6</v>
      </c>
      <c r="B17" s="65" t="s">
        <v>4</v>
      </c>
      <c r="C17" s="65" t="s">
        <v>5</v>
      </c>
      <c r="D17" s="66">
        <v>64.680000000000007</v>
      </c>
      <c r="E17" s="62">
        <f t="shared" si="1"/>
        <v>30</v>
      </c>
      <c r="F17" s="63">
        <f t="shared" si="0"/>
        <v>1940.4</v>
      </c>
      <c r="G17" s="67" t="s">
        <v>200</v>
      </c>
      <c r="H17" s="52">
        <v>20</v>
      </c>
      <c r="I17" s="52">
        <v>10</v>
      </c>
      <c r="J17" s="3"/>
    </row>
    <row r="18" spans="1:14" s="4" customFormat="1" ht="12.75">
      <c r="A18" s="59">
        <v>7</v>
      </c>
      <c r="B18" s="65" t="s">
        <v>6</v>
      </c>
      <c r="C18" s="65" t="s">
        <v>7</v>
      </c>
      <c r="D18" s="66">
        <v>39.5</v>
      </c>
      <c r="E18" s="62">
        <f t="shared" si="1"/>
        <v>0</v>
      </c>
      <c r="F18" s="63">
        <f t="shared" si="0"/>
        <v>0</v>
      </c>
      <c r="G18" s="64"/>
      <c r="H18" s="52"/>
      <c r="I18" s="52"/>
      <c r="J18" s="3"/>
    </row>
    <row r="19" spans="1:14" s="4" customFormat="1" ht="12.75">
      <c r="A19" s="59">
        <v>8</v>
      </c>
      <c r="B19" s="65" t="s">
        <v>8</v>
      </c>
      <c r="C19" s="65" t="s">
        <v>351</v>
      </c>
      <c r="D19" s="66">
        <v>17.100000000000001</v>
      </c>
      <c r="E19" s="62">
        <f t="shared" si="1"/>
        <v>0</v>
      </c>
      <c r="F19" s="63">
        <f t="shared" si="0"/>
        <v>0</v>
      </c>
      <c r="G19" s="64"/>
      <c r="H19" s="52"/>
      <c r="I19" s="52"/>
      <c r="J19" s="3"/>
    </row>
    <row r="20" spans="1:14" s="4" customFormat="1" ht="76.5">
      <c r="A20" s="59">
        <v>9</v>
      </c>
      <c r="B20" s="65" t="s">
        <v>9</v>
      </c>
      <c r="C20" s="65" t="s">
        <v>311</v>
      </c>
      <c r="D20" s="66">
        <v>219.2</v>
      </c>
      <c r="E20" s="62">
        <f t="shared" si="1"/>
        <v>10</v>
      </c>
      <c r="F20" s="63">
        <f t="shared" si="0"/>
        <v>2192</v>
      </c>
      <c r="G20" s="67" t="s">
        <v>200</v>
      </c>
      <c r="H20" s="52">
        <v>7</v>
      </c>
      <c r="I20" s="52">
        <v>3</v>
      </c>
      <c r="J20" s="3"/>
      <c r="M20" s="55"/>
      <c r="N20" s="55"/>
    </row>
    <row r="21" spans="1:14" s="4" customFormat="1" ht="12.75">
      <c r="A21" s="59">
        <v>10</v>
      </c>
      <c r="B21" s="65" t="s">
        <v>10</v>
      </c>
      <c r="C21" s="65" t="s">
        <v>11</v>
      </c>
      <c r="D21" s="66">
        <v>730.8</v>
      </c>
      <c r="E21" s="62">
        <f t="shared" si="1"/>
        <v>0</v>
      </c>
      <c r="F21" s="63">
        <f t="shared" si="0"/>
        <v>0</v>
      </c>
      <c r="G21" s="64"/>
      <c r="H21" s="52"/>
      <c r="I21" s="52"/>
      <c r="J21" s="3"/>
    </row>
    <row r="22" spans="1:14" s="4" customFormat="1" ht="25.5">
      <c r="A22" s="59">
        <v>11</v>
      </c>
      <c r="B22" s="70" t="s">
        <v>222</v>
      </c>
      <c r="C22" s="70" t="s">
        <v>362</v>
      </c>
      <c r="D22" s="69">
        <v>39.6</v>
      </c>
      <c r="E22" s="62">
        <f t="shared" si="1"/>
        <v>0</v>
      </c>
      <c r="F22" s="63">
        <f t="shared" si="0"/>
        <v>0</v>
      </c>
      <c r="G22" s="64"/>
      <c r="H22" s="52"/>
      <c r="I22" s="52"/>
      <c r="J22" s="3"/>
    </row>
    <row r="23" spans="1:14" s="4" customFormat="1" ht="25.5">
      <c r="A23" s="59">
        <v>12</v>
      </c>
      <c r="B23" s="65" t="s">
        <v>12</v>
      </c>
      <c r="C23" s="65" t="s">
        <v>13</v>
      </c>
      <c r="D23" s="66">
        <v>23.7</v>
      </c>
      <c r="E23" s="62">
        <f t="shared" si="1"/>
        <v>0</v>
      </c>
      <c r="F23" s="63">
        <f t="shared" si="0"/>
        <v>0</v>
      </c>
      <c r="G23" s="64"/>
      <c r="H23" s="52"/>
      <c r="I23" s="52"/>
      <c r="J23" s="3"/>
    </row>
    <row r="24" spans="1:14" s="4" customFormat="1" ht="25.5">
      <c r="A24" s="59">
        <v>13</v>
      </c>
      <c r="B24" s="65" t="s">
        <v>14</v>
      </c>
      <c r="C24" s="65" t="s">
        <v>210</v>
      </c>
      <c r="D24" s="66">
        <v>282</v>
      </c>
      <c r="E24" s="62">
        <f t="shared" si="1"/>
        <v>210</v>
      </c>
      <c r="F24" s="63">
        <f t="shared" si="0"/>
        <v>59220</v>
      </c>
      <c r="G24" s="64"/>
      <c r="H24" s="52">
        <v>180</v>
      </c>
      <c r="I24" s="52">
        <v>30</v>
      </c>
      <c r="J24" s="3"/>
    </row>
    <row r="25" spans="1:14" s="4" customFormat="1" ht="25.5">
      <c r="A25" s="59">
        <v>14</v>
      </c>
      <c r="B25" s="65" t="s">
        <v>14</v>
      </c>
      <c r="C25" s="65" t="s">
        <v>212</v>
      </c>
      <c r="D25" s="66">
        <v>398</v>
      </c>
      <c r="E25" s="62">
        <f t="shared" si="1"/>
        <v>40</v>
      </c>
      <c r="F25" s="63">
        <f t="shared" si="0"/>
        <v>15920</v>
      </c>
      <c r="G25" s="64"/>
      <c r="H25" s="52">
        <v>35</v>
      </c>
      <c r="I25" s="52">
        <v>5</v>
      </c>
      <c r="J25" s="3"/>
    </row>
    <row r="26" spans="1:14" s="4" customFormat="1" ht="25.5">
      <c r="A26" s="59">
        <v>15</v>
      </c>
      <c r="B26" s="65" t="s">
        <v>15</v>
      </c>
      <c r="C26" s="65" t="s">
        <v>211</v>
      </c>
      <c r="D26" s="66">
        <v>1857.6</v>
      </c>
      <c r="E26" s="62">
        <f t="shared" si="1"/>
        <v>3</v>
      </c>
      <c r="F26" s="63">
        <f t="shared" si="0"/>
        <v>5572.7999999999993</v>
      </c>
      <c r="G26" s="64"/>
      <c r="H26" s="52">
        <v>3</v>
      </c>
      <c r="I26" s="52"/>
      <c r="J26" s="3"/>
    </row>
    <row r="27" spans="1:14" s="4" customFormat="1" ht="12.75">
      <c r="A27" s="59">
        <v>16</v>
      </c>
      <c r="B27" s="65" t="s">
        <v>16</v>
      </c>
      <c r="C27" s="65" t="s">
        <v>352</v>
      </c>
      <c r="D27" s="66">
        <v>112.5</v>
      </c>
      <c r="E27" s="62">
        <f t="shared" si="1"/>
        <v>0</v>
      </c>
      <c r="F27" s="63">
        <f t="shared" si="0"/>
        <v>0</v>
      </c>
      <c r="G27" s="64"/>
      <c r="H27" s="52"/>
      <c r="I27" s="52"/>
      <c r="J27" s="3"/>
    </row>
    <row r="28" spans="1:14" s="4" customFormat="1" ht="12.75">
      <c r="A28" s="59">
        <v>17</v>
      </c>
      <c r="B28" s="65" t="s">
        <v>17</v>
      </c>
      <c r="C28" s="65" t="s">
        <v>18</v>
      </c>
      <c r="D28" s="66">
        <v>732.62</v>
      </c>
      <c r="E28" s="62">
        <f t="shared" si="1"/>
        <v>0</v>
      </c>
      <c r="F28" s="63">
        <f t="shared" si="0"/>
        <v>0</v>
      </c>
      <c r="G28" s="64"/>
      <c r="H28" s="52"/>
      <c r="I28" s="52"/>
      <c r="J28" s="3"/>
    </row>
    <row r="29" spans="1:14" s="4" customFormat="1" ht="12.75">
      <c r="A29" s="59">
        <v>18</v>
      </c>
      <c r="B29" s="65" t="s">
        <v>19</v>
      </c>
      <c r="C29" s="65" t="s">
        <v>20</v>
      </c>
      <c r="D29" s="66">
        <v>18.3</v>
      </c>
      <c r="E29" s="62">
        <f t="shared" si="1"/>
        <v>0</v>
      </c>
      <c r="F29" s="63">
        <f t="shared" si="0"/>
        <v>0</v>
      </c>
      <c r="G29" s="64"/>
      <c r="H29" s="52"/>
      <c r="I29" s="52"/>
      <c r="J29" s="3"/>
    </row>
    <row r="30" spans="1:14" s="4" customFormat="1" ht="76.5">
      <c r="A30" s="59">
        <v>19</v>
      </c>
      <c r="B30" s="65" t="s">
        <v>21</v>
      </c>
      <c r="C30" s="65" t="s">
        <v>353</v>
      </c>
      <c r="D30" s="66">
        <v>120.5</v>
      </c>
      <c r="E30" s="62">
        <f t="shared" si="1"/>
        <v>21</v>
      </c>
      <c r="F30" s="63">
        <f t="shared" si="0"/>
        <v>2530.5</v>
      </c>
      <c r="G30" s="67" t="s">
        <v>200</v>
      </c>
      <c r="H30" s="52">
        <v>15</v>
      </c>
      <c r="I30" s="52">
        <v>6</v>
      </c>
      <c r="J30" s="3"/>
    </row>
    <row r="31" spans="1:14" s="4" customFormat="1" ht="25.5">
      <c r="A31" s="59">
        <v>20</v>
      </c>
      <c r="B31" s="65" t="s">
        <v>22</v>
      </c>
      <c r="C31" s="65" t="s">
        <v>354</v>
      </c>
      <c r="D31" s="66">
        <v>105</v>
      </c>
      <c r="E31" s="62">
        <f t="shared" si="1"/>
        <v>0</v>
      </c>
      <c r="F31" s="63">
        <f t="shared" si="0"/>
        <v>0</v>
      </c>
      <c r="G31" s="64"/>
      <c r="H31" s="52"/>
      <c r="I31" s="52"/>
      <c r="J31" s="3"/>
    </row>
    <row r="32" spans="1:14" s="4" customFormat="1" ht="25.5">
      <c r="A32" s="59">
        <v>21</v>
      </c>
      <c r="B32" s="65" t="s">
        <v>23</v>
      </c>
      <c r="C32" s="65" t="s">
        <v>24</v>
      </c>
      <c r="D32" s="66">
        <v>1017.3</v>
      </c>
      <c r="E32" s="62">
        <f t="shared" si="1"/>
        <v>560</v>
      </c>
      <c r="F32" s="63">
        <f t="shared" si="0"/>
        <v>569688</v>
      </c>
      <c r="G32" s="67" t="s">
        <v>201</v>
      </c>
      <c r="H32" s="52">
        <v>430</v>
      </c>
      <c r="I32" s="52">
        <v>130</v>
      </c>
      <c r="J32" s="3"/>
    </row>
    <row r="33" spans="1:10" s="4" customFormat="1" ht="25.5">
      <c r="A33" s="59">
        <v>22</v>
      </c>
      <c r="B33" s="65" t="s">
        <v>23</v>
      </c>
      <c r="C33" s="65" t="s">
        <v>25</v>
      </c>
      <c r="D33" s="66">
        <v>560</v>
      </c>
      <c r="E33" s="62">
        <f t="shared" si="1"/>
        <v>300</v>
      </c>
      <c r="F33" s="63">
        <f t="shared" si="0"/>
        <v>168000</v>
      </c>
      <c r="G33" s="67" t="s">
        <v>201</v>
      </c>
      <c r="H33" s="52">
        <v>250</v>
      </c>
      <c r="I33" s="52">
        <v>50</v>
      </c>
      <c r="J33" s="3"/>
    </row>
    <row r="34" spans="1:10" s="4" customFormat="1" ht="25.5">
      <c r="A34" s="59">
        <v>23</v>
      </c>
      <c r="B34" s="65" t="s">
        <v>26</v>
      </c>
      <c r="C34" s="65" t="s">
        <v>27</v>
      </c>
      <c r="D34" s="66">
        <v>1196.4000000000001</v>
      </c>
      <c r="E34" s="62">
        <f t="shared" si="1"/>
        <v>1</v>
      </c>
      <c r="F34" s="63">
        <f t="shared" si="0"/>
        <v>1196.4000000000001</v>
      </c>
      <c r="G34" s="64"/>
      <c r="H34" s="52">
        <v>1</v>
      </c>
      <c r="I34" s="52"/>
      <c r="J34" s="3"/>
    </row>
    <row r="35" spans="1:10" s="4" customFormat="1" ht="25.5">
      <c r="A35" s="59">
        <v>24</v>
      </c>
      <c r="B35" s="65" t="s">
        <v>26</v>
      </c>
      <c r="C35" s="65" t="s">
        <v>28</v>
      </c>
      <c r="D35" s="66">
        <v>970.8</v>
      </c>
      <c r="E35" s="62">
        <f t="shared" si="1"/>
        <v>5</v>
      </c>
      <c r="F35" s="63">
        <f t="shared" si="0"/>
        <v>4854</v>
      </c>
      <c r="G35" s="64"/>
      <c r="H35" s="52">
        <v>5</v>
      </c>
      <c r="I35" s="52"/>
      <c r="J35" s="3"/>
    </row>
    <row r="36" spans="1:10" s="4" customFormat="1" ht="25.5">
      <c r="A36" s="59">
        <v>25</v>
      </c>
      <c r="B36" s="65" t="s">
        <v>26</v>
      </c>
      <c r="C36" s="65" t="s">
        <v>213</v>
      </c>
      <c r="D36" s="66">
        <v>1460.25</v>
      </c>
      <c r="E36" s="62">
        <f t="shared" si="1"/>
        <v>0</v>
      </c>
      <c r="F36" s="63">
        <f t="shared" si="0"/>
        <v>0</v>
      </c>
      <c r="G36" s="64"/>
      <c r="H36" s="52"/>
      <c r="I36" s="52"/>
      <c r="J36" s="3"/>
    </row>
    <row r="37" spans="1:10" s="4" customFormat="1" ht="25.5">
      <c r="A37" s="59">
        <v>26</v>
      </c>
      <c r="B37" s="65" t="s">
        <v>26</v>
      </c>
      <c r="C37" s="65" t="s">
        <v>214</v>
      </c>
      <c r="D37" s="66">
        <v>1401.6</v>
      </c>
      <c r="E37" s="62">
        <f t="shared" si="1"/>
        <v>270</v>
      </c>
      <c r="F37" s="63">
        <f t="shared" si="0"/>
        <v>378432</v>
      </c>
      <c r="G37" s="64"/>
      <c r="H37" s="52">
        <v>230</v>
      </c>
      <c r="I37" s="52">
        <v>40</v>
      </c>
      <c r="J37" s="3"/>
    </row>
    <row r="38" spans="1:10" s="4" customFormat="1" ht="25.5">
      <c r="A38" s="59">
        <v>27</v>
      </c>
      <c r="B38" s="65" t="s">
        <v>26</v>
      </c>
      <c r="C38" s="65" t="s">
        <v>308</v>
      </c>
      <c r="D38" s="66">
        <v>1452</v>
      </c>
      <c r="E38" s="62">
        <f t="shared" si="1"/>
        <v>180</v>
      </c>
      <c r="F38" s="63">
        <f t="shared" si="0"/>
        <v>261360</v>
      </c>
      <c r="G38" s="64"/>
      <c r="H38" s="52">
        <v>140</v>
      </c>
      <c r="I38" s="52">
        <v>40</v>
      </c>
      <c r="J38" s="3"/>
    </row>
    <row r="39" spans="1:10" s="4" customFormat="1" ht="25.5">
      <c r="A39" s="59">
        <v>28</v>
      </c>
      <c r="B39" s="65" t="s">
        <v>29</v>
      </c>
      <c r="C39" s="65" t="s">
        <v>30</v>
      </c>
      <c r="D39" s="66">
        <v>240.57</v>
      </c>
      <c r="E39" s="62">
        <f t="shared" si="1"/>
        <v>10</v>
      </c>
      <c r="F39" s="63">
        <f t="shared" si="0"/>
        <v>2405.6999999999998</v>
      </c>
      <c r="G39" s="67" t="s">
        <v>201</v>
      </c>
      <c r="H39" s="52">
        <v>7</v>
      </c>
      <c r="I39" s="52">
        <v>3</v>
      </c>
      <c r="J39" s="3"/>
    </row>
    <row r="40" spans="1:10" s="4" customFormat="1" ht="25.5">
      <c r="A40" s="59">
        <v>29</v>
      </c>
      <c r="B40" s="65" t="s">
        <v>29</v>
      </c>
      <c r="C40" s="65" t="s">
        <v>31</v>
      </c>
      <c r="D40" s="66">
        <v>568.80999999999995</v>
      </c>
      <c r="E40" s="62">
        <f t="shared" si="1"/>
        <v>2</v>
      </c>
      <c r="F40" s="63">
        <f t="shared" si="0"/>
        <v>1137.6199999999999</v>
      </c>
      <c r="G40" s="64"/>
      <c r="H40" s="52">
        <v>1</v>
      </c>
      <c r="I40" s="52">
        <v>1</v>
      </c>
      <c r="J40" s="3"/>
    </row>
    <row r="41" spans="1:10" s="4" customFormat="1" ht="25.5">
      <c r="A41" s="59">
        <v>30</v>
      </c>
      <c r="B41" s="65" t="s">
        <v>29</v>
      </c>
      <c r="C41" s="65" t="s">
        <v>32</v>
      </c>
      <c r="D41" s="66">
        <v>293</v>
      </c>
      <c r="E41" s="62">
        <f t="shared" si="1"/>
        <v>20</v>
      </c>
      <c r="F41" s="63">
        <f t="shared" si="0"/>
        <v>5860</v>
      </c>
      <c r="G41" s="64"/>
      <c r="H41" s="52">
        <v>15</v>
      </c>
      <c r="I41" s="52">
        <v>5</v>
      </c>
      <c r="J41" s="3"/>
    </row>
    <row r="42" spans="1:10" s="4" customFormat="1" ht="25.5">
      <c r="A42" s="59">
        <v>31</v>
      </c>
      <c r="B42" s="65" t="s">
        <v>29</v>
      </c>
      <c r="C42" s="65" t="s">
        <v>33</v>
      </c>
      <c r="D42" s="66">
        <v>191.29</v>
      </c>
      <c r="E42" s="62">
        <f t="shared" si="1"/>
        <v>70</v>
      </c>
      <c r="F42" s="63">
        <f t="shared" si="0"/>
        <v>13390.3</v>
      </c>
      <c r="G42" s="64"/>
      <c r="H42" s="52">
        <v>65</v>
      </c>
      <c r="I42" s="52">
        <v>5</v>
      </c>
      <c r="J42" s="3"/>
    </row>
    <row r="43" spans="1:10" s="4" customFormat="1" ht="25.5">
      <c r="A43" s="59">
        <v>32</v>
      </c>
      <c r="B43" s="65" t="s">
        <v>29</v>
      </c>
      <c r="C43" s="65" t="s">
        <v>316</v>
      </c>
      <c r="D43" s="66">
        <v>95.7</v>
      </c>
      <c r="E43" s="62">
        <f t="shared" si="1"/>
        <v>80</v>
      </c>
      <c r="F43" s="63">
        <f t="shared" si="0"/>
        <v>7656</v>
      </c>
      <c r="G43" s="64"/>
      <c r="H43" s="52">
        <v>60</v>
      </c>
      <c r="I43" s="52">
        <v>20</v>
      </c>
      <c r="J43" s="3"/>
    </row>
    <row r="44" spans="1:10" s="4" customFormat="1" ht="25.5">
      <c r="A44" s="59">
        <v>33</v>
      </c>
      <c r="B44" s="65" t="s">
        <v>29</v>
      </c>
      <c r="C44" s="65" t="s">
        <v>34</v>
      </c>
      <c r="D44" s="66">
        <v>131.31</v>
      </c>
      <c r="E44" s="62">
        <f t="shared" si="1"/>
        <v>240</v>
      </c>
      <c r="F44" s="63">
        <f t="shared" si="0"/>
        <v>31514.400000000001</v>
      </c>
      <c r="G44" s="67" t="s">
        <v>201</v>
      </c>
      <c r="H44" s="52">
        <v>210</v>
      </c>
      <c r="I44" s="52">
        <v>30</v>
      </c>
      <c r="J44" s="3"/>
    </row>
    <row r="45" spans="1:10" s="4" customFormat="1" ht="25.5">
      <c r="A45" s="59">
        <v>34</v>
      </c>
      <c r="B45" s="65" t="s">
        <v>29</v>
      </c>
      <c r="C45" s="65" t="s">
        <v>35</v>
      </c>
      <c r="D45" s="66">
        <v>246</v>
      </c>
      <c r="E45" s="62">
        <f t="shared" si="1"/>
        <v>400</v>
      </c>
      <c r="F45" s="63">
        <f t="shared" si="0"/>
        <v>98400</v>
      </c>
      <c r="G45" s="67" t="s">
        <v>201</v>
      </c>
      <c r="H45" s="52">
        <v>290</v>
      </c>
      <c r="I45" s="52">
        <v>110</v>
      </c>
      <c r="J45" s="3"/>
    </row>
    <row r="46" spans="1:10" s="4" customFormat="1" ht="25.5">
      <c r="A46" s="59">
        <v>35</v>
      </c>
      <c r="B46" s="65" t="s">
        <v>29</v>
      </c>
      <c r="C46" s="65" t="s">
        <v>36</v>
      </c>
      <c r="D46" s="66">
        <v>450.15</v>
      </c>
      <c r="E46" s="62">
        <f t="shared" si="1"/>
        <v>150</v>
      </c>
      <c r="F46" s="63">
        <f t="shared" si="0"/>
        <v>67522.5</v>
      </c>
      <c r="G46" s="67" t="s">
        <v>201</v>
      </c>
      <c r="H46" s="52">
        <v>100</v>
      </c>
      <c r="I46" s="52">
        <v>50</v>
      </c>
      <c r="J46" s="3"/>
    </row>
    <row r="47" spans="1:10" s="4" customFormat="1" ht="12.75">
      <c r="A47" s="59">
        <v>36</v>
      </c>
      <c r="B47" s="65" t="s">
        <v>37</v>
      </c>
      <c r="C47" s="65" t="s">
        <v>273</v>
      </c>
      <c r="D47" s="66">
        <v>81</v>
      </c>
      <c r="E47" s="62">
        <f t="shared" si="1"/>
        <v>0</v>
      </c>
      <c r="F47" s="63">
        <f t="shared" si="0"/>
        <v>0</v>
      </c>
      <c r="G47" s="64"/>
      <c r="H47" s="52"/>
      <c r="I47" s="52"/>
      <c r="J47" s="3"/>
    </row>
    <row r="48" spans="1:10" s="4" customFormat="1" ht="12.75">
      <c r="A48" s="59">
        <v>37</v>
      </c>
      <c r="B48" s="65" t="s">
        <v>38</v>
      </c>
      <c r="C48" s="65" t="s">
        <v>314</v>
      </c>
      <c r="D48" s="66">
        <v>80</v>
      </c>
      <c r="E48" s="62">
        <f t="shared" si="1"/>
        <v>0</v>
      </c>
      <c r="F48" s="63">
        <f t="shared" si="0"/>
        <v>0</v>
      </c>
      <c r="G48" s="64"/>
      <c r="H48" s="52"/>
      <c r="I48" s="52"/>
      <c r="J48" s="3"/>
    </row>
    <row r="49" spans="1:10" s="4" customFormat="1" ht="38.25">
      <c r="A49" s="59">
        <v>38</v>
      </c>
      <c r="B49" s="71" t="s">
        <v>223</v>
      </c>
      <c r="C49" s="70" t="s">
        <v>224</v>
      </c>
      <c r="D49" s="69">
        <v>1744.8</v>
      </c>
      <c r="E49" s="62">
        <f t="shared" si="1"/>
        <v>60</v>
      </c>
      <c r="F49" s="63">
        <f t="shared" si="0"/>
        <v>104688</v>
      </c>
      <c r="G49" s="64"/>
      <c r="H49" s="52">
        <v>60</v>
      </c>
      <c r="I49" s="52"/>
      <c r="J49" s="3"/>
    </row>
    <row r="50" spans="1:10" s="4" customFormat="1" ht="38.25">
      <c r="A50" s="59">
        <v>39</v>
      </c>
      <c r="B50" s="71" t="s">
        <v>223</v>
      </c>
      <c r="C50" s="70" t="s">
        <v>225</v>
      </c>
      <c r="D50" s="69">
        <v>2015.4</v>
      </c>
      <c r="E50" s="62">
        <f>H50</f>
        <v>62</v>
      </c>
      <c r="F50" s="63">
        <f t="shared" si="0"/>
        <v>124954.8</v>
      </c>
      <c r="G50" s="64"/>
      <c r="H50" s="52">
        <v>62</v>
      </c>
      <c r="I50" s="52" t="s">
        <v>400</v>
      </c>
      <c r="J50" s="3"/>
    </row>
    <row r="51" spans="1:10" s="4" customFormat="1" ht="12.75">
      <c r="A51" s="59">
        <v>40</v>
      </c>
      <c r="B51" s="70" t="s">
        <v>226</v>
      </c>
      <c r="C51" s="70" t="s">
        <v>368</v>
      </c>
      <c r="D51" s="69">
        <v>72.599999999999994</v>
      </c>
      <c r="E51" s="62">
        <f t="shared" si="1"/>
        <v>0</v>
      </c>
      <c r="F51" s="63">
        <f t="shared" si="0"/>
        <v>0</v>
      </c>
      <c r="G51" s="64"/>
      <c r="H51" s="52"/>
      <c r="I51" s="52"/>
      <c r="J51" s="3"/>
    </row>
    <row r="52" spans="1:10" s="4" customFormat="1" ht="12.75">
      <c r="A52" s="59">
        <v>41</v>
      </c>
      <c r="B52" s="65" t="s">
        <v>39</v>
      </c>
      <c r="C52" s="65" t="s">
        <v>274</v>
      </c>
      <c r="D52" s="66">
        <v>59</v>
      </c>
      <c r="E52" s="62">
        <f t="shared" si="1"/>
        <v>0</v>
      </c>
      <c r="F52" s="63">
        <f t="shared" si="0"/>
        <v>0</v>
      </c>
      <c r="G52" s="64"/>
      <c r="H52" s="52"/>
      <c r="I52" s="52"/>
      <c r="J52" s="3"/>
    </row>
    <row r="53" spans="1:10" s="4" customFormat="1" ht="12.75">
      <c r="A53" s="59">
        <v>42</v>
      </c>
      <c r="B53" s="65" t="s">
        <v>39</v>
      </c>
      <c r="C53" s="65" t="s">
        <v>275</v>
      </c>
      <c r="D53" s="66">
        <v>37</v>
      </c>
      <c r="E53" s="62">
        <f t="shared" si="1"/>
        <v>0</v>
      </c>
      <c r="F53" s="63">
        <f t="shared" si="0"/>
        <v>0</v>
      </c>
      <c r="G53" s="64"/>
      <c r="H53" s="52"/>
      <c r="I53" s="52"/>
      <c r="J53" s="3"/>
    </row>
    <row r="54" spans="1:10" s="4" customFormat="1" ht="12.75">
      <c r="A54" s="59">
        <v>43</v>
      </c>
      <c r="B54" s="65" t="s">
        <v>40</v>
      </c>
      <c r="C54" s="65" t="s">
        <v>276</v>
      </c>
      <c r="D54" s="66">
        <v>478</v>
      </c>
      <c r="E54" s="62">
        <f t="shared" si="1"/>
        <v>2</v>
      </c>
      <c r="F54" s="63">
        <f t="shared" si="0"/>
        <v>956</v>
      </c>
      <c r="G54" s="64"/>
      <c r="H54" s="52">
        <v>1</v>
      </c>
      <c r="I54" s="52">
        <v>1</v>
      </c>
      <c r="J54" s="3"/>
    </row>
    <row r="55" spans="1:10" s="4" customFormat="1" ht="12.75">
      <c r="A55" s="59">
        <v>44</v>
      </c>
      <c r="B55" s="65" t="s">
        <v>41</v>
      </c>
      <c r="C55" s="65" t="s">
        <v>347</v>
      </c>
      <c r="D55" s="66">
        <v>259.5</v>
      </c>
      <c r="E55" s="62">
        <f t="shared" si="1"/>
        <v>0</v>
      </c>
      <c r="F55" s="63">
        <f t="shared" si="0"/>
        <v>0</v>
      </c>
      <c r="G55" s="64"/>
      <c r="H55" s="52"/>
      <c r="I55" s="52"/>
      <c r="J55" s="3"/>
    </row>
    <row r="56" spans="1:10" s="4" customFormat="1" ht="12.75">
      <c r="A56" s="59">
        <v>45</v>
      </c>
      <c r="B56" s="65" t="s">
        <v>42</v>
      </c>
      <c r="C56" s="65" t="s">
        <v>190</v>
      </c>
      <c r="D56" s="66">
        <v>209.1</v>
      </c>
      <c r="E56" s="62">
        <f t="shared" si="1"/>
        <v>0</v>
      </c>
      <c r="F56" s="63">
        <f t="shared" si="0"/>
        <v>0</v>
      </c>
      <c r="G56" s="64"/>
      <c r="H56" s="52"/>
      <c r="I56" s="52"/>
      <c r="J56" s="3"/>
    </row>
    <row r="57" spans="1:10" s="4" customFormat="1" ht="12.75">
      <c r="A57" s="59">
        <v>46</v>
      </c>
      <c r="B57" s="65" t="s">
        <v>378</v>
      </c>
      <c r="C57" s="65" t="s">
        <v>277</v>
      </c>
      <c r="D57" s="66">
        <v>35.42</v>
      </c>
      <c r="E57" s="62">
        <f t="shared" si="1"/>
        <v>0</v>
      </c>
      <c r="F57" s="63">
        <f t="shared" si="0"/>
        <v>0</v>
      </c>
      <c r="G57" s="64"/>
      <c r="H57" s="52"/>
      <c r="I57" s="52"/>
      <c r="J57" s="3"/>
    </row>
    <row r="58" spans="1:10" s="4" customFormat="1" ht="12.75">
      <c r="A58" s="59">
        <v>47</v>
      </c>
      <c r="B58" s="65" t="s">
        <v>43</v>
      </c>
      <c r="C58" s="65" t="s">
        <v>278</v>
      </c>
      <c r="D58" s="66">
        <v>118.8</v>
      </c>
      <c r="E58" s="62">
        <f t="shared" si="1"/>
        <v>0</v>
      </c>
      <c r="F58" s="63">
        <f t="shared" si="0"/>
        <v>0</v>
      </c>
      <c r="G58" s="64"/>
      <c r="H58" s="52"/>
      <c r="I58" s="52"/>
      <c r="J58" s="3"/>
    </row>
    <row r="59" spans="1:10" s="4" customFormat="1" ht="12.75">
      <c r="A59" s="59">
        <v>48</v>
      </c>
      <c r="B59" s="65" t="s">
        <v>44</v>
      </c>
      <c r="C59" s="65" t="s">
        <v>45</v>
      </c>
      <c r="D59" s="66">
        <v>79.8</v>
      </c>
      <c r="E59" s="62">
        <f t="shared" si="1"/>
        <v>0</v>
      </c>
      <c r="F59" s="63">
        <f t="shared" si="0"/>
        <v>0</v>
      </c>
      <c r="G59" s="64"/>
      <c r="H59" s="52"/>
      <c r="I59" s="52"/>
      <c r="J59" s="3"/>
    </row>
    <row r="60" spans="1:10" s="4" customFormat="1" ht="12.75">
      <c r="A60" s="59">
        <v>49</v>
      </c>
      <c r="B60" s="65" t="s">
        <v>44</v>
      </c>
      <c r="C60" s="65" t="s">
        <v>46</v>
      </c>
      <c r="D60" s="66">
        <v>70.8</v>
      </c>
      <c r="E60" s="62">
        <f t="shared" si="1"/>
        <v>0</v>
      </c>
      <c r="F60" s="63">
        <f t="shared" si="0"/>
        <v>0</v>
      </c>
      <c r="G60" s="64"/>
      <c r="H60" s="52"/>
      <c r="I60" s="52"/>
      <c r="J60" s="3"/>
    </row>
    <row r="61" spans="1:10" s="4" customFormat="1" ht="12.75">
      <c r="A61" s="59">
        <v>50</v>
      </c>
      <c r="B61" s="65" t="s">
        <v>47</v>
      </c>
      <c r="C61" s="65" t="s">
        <v>369</v>
      </c>
      <c r="D61" s="66">
        <v>2762.35</v>
      </c>
      <c r="E61" s="62">
        <f t="shared" si="1"/>
        <v>0</v>
      </c>
      <c r="F61" s="63">
        <f t="shared" si="0"/>
        <v>0</v>
      </c>
      <c r="G61" s="64"/>
      <c r="H61" s="52"/>
      <c r="I61" s="52"/>
      <c r="J61" s="3"/>
    </row>
    <row r="62" spans="1:10" s="4" customFormat="1" ht="12.75">
      <c r="A62" s="59">
        <v>51</v>
      </c>
      <c r="B62" s="65" t="s">
        <v>47</v>
      </c>
      <c r="C62" s="65" t="s">
        <v>370</v>
      </c>
      <c r="D62" s="66">
        <v>8133.6</v>
      </c>
      <c r="E62" s="62">
        <f t="shared" si="1"/>
        <v>0</v>
      </c>
      <c r="F62" s="63">
        <f t="shared" si="0"/>
        <v>0</v>
      </c>
      <c r="G62" s="64"/>
      <c r="H62" s="52"/>
      <c r="I62" s="52"/>
      <c r="J62" s="3"/>
    </row>
    <row r="63" spans="1:10" s="4" customFormat="1" ht="25.5">
      <c r="A63" s="59">
        <v>52</v>
      </c>
      <c r="B63" s="70" t="s">
        <v>376</v>
      </c>
      <c r="C63" s="70" t="s">
        <v>377</v>
      </c>
      <c r="D63" s="69">
        <v>901.6</v>
      </c>
      <c r="E63" s="62">
        <f t="shared" si="1"/>
        <v>0</v>
      </c>
      <c r="F63" s="63">
        <f t="shared" si="0"/>
        <v>0</v>
      </c>
      <c r="G63" s="64"/>
      <c r="H63" s="52"/>
      <c r="I63" s="52"/>
      <c r="J63" s="3"/>
    </row>
    <row r="64" spans="1:10" s="4" customFormat="1" ht="25.5">
      <c r="A64" s="59">
        <v>53</v>
      </c>
      <c r="B64" s="70" t="s">
        <v>227</v>
      </c>
      <c r="C64" s="70" t="s">
        <v>228</v>
      </c>
      <c r="D64" s="69">
        <v>2296.8000000000002</v>
      </c>
      <c r="E64" s="62">
        <f t="shared" si="1"/>
        <v>0</v>
      </c>
      <c r="F64" s="63">
        <f t="shared" si="0"/>
        <v>0</v>
      </c>
      <c r="G64" s="64"/>
      <c r="H64" s="52"/>
      <c r="I64" s="52"/>
      <c r="J64" s="3"/>
    </row>
    <row r="65" spans="1:10" s="4" customFormat="1" ht="12.75">
      <c r="A65" s="59">
        <v>54</v>
      </c>
      <c r="B65" s="65" t="s">
        <v>48</v>
      </c>
      <c r="C65" s="65" t="s">
        <v>279</v>
      </c>
      <c r="D65" s="66">
        <v>1886</v>
      </c>
      <c r="E65" s="62">
        <f t="shared" si="1"/>
        <v>0</v>
      </c>
      <c r="F65" s="63">
        <f t="shared" si="0"/>
        <v>0</v>
      </c>
      <c r="G65" s="64"/>
      <c r="H65" s="52"/>
      <c r="I65" s="52"/>
      <c r="J65" s="3"/>
    </row>
    <row r="66" spans="1:10" s="4" customFormat="1" ht="12.75">
      <c r="A66" s="59">
        <v>55</v>
      </c>
      <c r="B66" s="65" t="s">
        <v>49</v>
      </c>
      <c r="C66" s="65" t="s">
        <v>280</v>
      </c>
      <c r="D66" s="66">
        <v>755.4</v>
      </c>
      <c r="E66" s="62">
        <f t="shared" si="1"/>
        <v>0</v>
      </c>
      <c r="F66" s="63">
        <f t="shared" si="0"/>
        <v>0</v>
      </c>
      <c r="G66" s="64"/>
      <c r="H66" s="52"/>
      <c r="I66" s="52"/>
      <c r="J66" s="3"/>
    </row>
    <row r="67" spans="1:10" s="4" customFormat="1" ht="12.75">
      <c r="A67" s="59">
        <v>56</v>
      </c>
      <c r="B67" s="65" t="s">
        <v>49</v>
      </c>
      <c r="C67" s="65" t="s">
        <v>281</v>
      </c>
      <c r="D67" s="66">
        <v>1450.2</v>
      </c>
      <c r="E67" s="62">
        <f t="shared" si="1"/>
        <v>0</v>
      </c>
      <c r="F67" s="63">
        <f t="shared" si="0"/>
        <v>0</v>
      </c>
      <c r="G67" s="64"/>
      <c r="H67" s="52"/>
      <c r="I67" s="52"/>
      <c r="J67" s="3"/>
    </row>
    <row r="68" spans="1:10" s="4" customFormat="1" ht="12.75">
      <c r="A68" s="59">
        <v>57</v>
      </c>
      <c r="B68" s="65" t="s">
        <v>50</v>
      </c>
      <c r="C68" s="65" t="s">
        <v>355</v>
      </c>
      <c r="D68" s="66">
        <v>55.45</v>
      </c>
      <c r="E68" s="62">
        <f t="shared" si="1"/>
        <v>0</v>
      </c>
      <c r="F68" s="63">
        <f t="shared" si="0"/>
        <v>0</v>
      </c>
      <c r="G68" s="64"/>
      <c r="H68" s="52"/>
      <c r="I68" s="52"/>
      <c r="J68" s="3"/>
    </row>
    <row r="69" spans="1:10" s="4" customFormat="1" ht="25.5">
      <c r="A69" s="59">
        <v>58</v>
      </c>
      <c r="B69" s="65" t="s">
        <v>51</v>
      </c>
      <c r="C69" s="65" t="s">
        <v>52</v>
      </c>
      <c r="D69" s="66">
        <v>37.200000000000003</v>
      </c>
      <c r="E69" s="62">
        <f t="shared" si="1"/>
        <v>0</v>
      </c>
      <c r="F69" s="63">
        <f t="shared" si="0"/>
        <v>0</v>
      </c>
      <c r="G69" s="64"/>
      <c r="H69" s="52"/>
      <c r="I69" s="52"/>
      <c r="J69" s="3"/>
    </row>
    <row r="70" spans="1:10" s="4" customFormat="1" ht="12.75">
      <c r="A70" s="59">
        <v>59</v>
      </c>
      <c r="B70" s="65" t="s">
        <v>53</v>
      </c>
      <c r="C70" s="65" t="s">
        <v>282</v>
      </c>
      <c r="D70" s="66">
        <v>102.3</v>
      </c>
      <c r="E70" s="62">
        <f t="shared" si="1"/>
        <v>0</v>
      </c>
      <c r="F70" s="63">
        <f t="shared" si="0"/>
        <v>0</v>
      </c>
      <c r="G70" s="64"/>
      <c r="H70" s="52"/>
      <c r="I70" s="52"/>
      <c r="J70" s="3"/>
    </row>
    <row r="71" spans="1:10" s="4" customFormat="1" ht="12.75">
      <c r="A71" s="59">
        <v>60</v>
      </c>
      <c r="B71" s="65" t="s">
        <v>53</v>
      </c>
      <c r="C71" s="65" t="s">
        <v>283</v>
      </c>
      <c r="D71" s="66">
        <v>118.8</v>
      </c>
      <c r="E71" s="62">
        <f t="shared" si="1"/>
        <v>0</v>
      </c>
      <c r="F71" s="63">
        <f t="shared" si="0"/>
        <v>0</v>
      </c>
      <c r="G71" s="64"/>
      <c r="H71" s="52"/>
      <c r="I71" s="52"/>
      <c r="J71" s="3"/>
    </row>
    <row r="72" spans="1:10" s="4" customFormat="1" ht="12.75">
      <c r="A72" s="59">
        <v>61</v>
      </c>
      <c r="B72" s="65" t="s">
        <v>54</v>
      </c>
      <c r="C72" s="65" t="s">
        <v>55</v>
      </c>
      <c r="D72" s="66">
        <v>172.98</v>
      </c>
      <c r="E72" s="62">
        <f t="shared" si="1"/>
        <v>0</v>
      </c>
      <c r="F72" s="63">
        <f t="shared" si="0"/>
        <v>0</v>
      </c>
      <c r="G72" s="64"/>
      <c r="H72" s="52"/>
      <c r="I72" s="52"/>
      <c r="J72" s="3"/>
    </row>
    <row r="73" spans="1:10" s="4" customFormat="1" ht="12.75">
      <c r="A73" s="59">
        <v>62</v>
      </c>
      <c r="B73" s="65" t="s">
        <v>56</v>
      </c>
      <c r="C73" s="65" t="s">
        <v>356</v>
      </c>
      <c r="D73" s="66">
        <v>27.86</v>
      </c>
      <c r="E73" s="62">
        <f t="shared" si="1"/>
        <v>2</v>
      </c>
      <c r="F73" s="63">
        <f t="shared" si="0"/>
        <v>55.72</v>
      </c>
      <c r="G73" s="64"/>
      <c r="H73" s="52">
        <v>1</v>
      </c>
      <c r="I73" s="52">
        <v>1</v>
      </c>
      <c r="J73" s="3"/>
    </row>
    <row r="74" spans="1:10" s="4" customFormat="1" ht="25.5">
      <c r="A74" s="59">
        <v>63</v>
      </c>
      <c r="B74" s="70" t="s">
        <v>229</v>
      </c>
      <c r="C74" s="70" t="s">
        <v>383</v>
      </c>
      <c r="D74" s="69">
        <v>5506.68</v>
      </c>
      <c r="E74" s="62">
        <f t="shared" si="1"/>
        <v>0</v>
      </c>
      <c r="F74" s="63">
        <f t="shared" si="0"/>
        <v>0</v>
      </c>
      <c r="G74" s="64"/>
      <c r="H74" s="52"/>
      <c r="I74" s="52"/>
      <c r="J74" s="3"/>
    </row>
    <row r="75" spans="1:10" s="4" customFormat="1" ht="25.5">
      <c r="A75" s="59">
        <v>64</v>
      </c>
      <c r="B75" s="65" t="s">
        <v>57</v>
      </c>
      <c r="C75" s="65" t="s">
        <v>58</v>
      </c>
      <c r="D75" s="66">
        <v>243.3</v>
      </c>
      <c r="E75" s="62">
        <f t="shared" si="1"/>
        <v>78</v>
      </c>
      <c r="F75" s="63">
        <f t="shared" si="0"/>
        <v>18977.400000000001</v>
      </c>
      <c r="G75" s="64"/>
      <c r="H75" s="52">
        <v>58</v>
      </c>
      <c r="I75" s="52">
        <v>20</v>
      </c>
      <c r="J75" s="3"/>
    </row>
    <row r="76" spans="1:10" s="4" customFormat="1" ht="76.5">
      <c r="A76" s="59">
        <v>65</v>
      </c>
      <c r="B76" s="65" t="s">
        <v>59</v>
      </c>
      <c r="C76" s="65" t="s">
        <v>60</v>
      </c>
      <c r="D76" s="66">
        <v>89</v>
      </c>
      <c r="E76" s="62">
        <f t="shared" si="1"/>
        <v>50</v>
      </c>
      <c r="F76" s="63">
        <f t="shared" si="0"/>
        <v>4450</v>
      </c>
      <c r="G76" s="67" t="s">
        <v>200</v>
      </c>
      <c r="H76" s="52">
        <v>40</v>
      </c>
      <c r="I76" s="52">
        <v>10</v>
      </c>
      <c r="J76" s="3"/>
    </row>
    <row r="77" spans="1:10" s="16" customFormat="1" ht="12.75">
      <c r="A77" s="59">
        <v>66</v>
      </c>
      <c r="B77" s="65" t="s">
        <v>61</v>
      </c>
      <c r="C77" s="65" t="s">
        <v>366</v>
      </c>
      <c r="D77" s="66">
        <v>271.5</v>
      </c>
      <c r="E77" s="62">
        <f t="shared" ref="E77:E140" si="2">H77+I77</f>
        <v>0</v>
      </c>
      <c r="F77" s="63">
        <f t="shared" si="0"/>
        <v>0</v>
      </c>
      <c r="G77" s="72"/>
      <c r="H77" s="53"/>
      <c r="I77" s="53"/>
      <c r="J77" s="15"/>
    </row>
    <row r="78" spans="1:10" s="16" customFormat="1" ht="25.5">
      <c r="A78" s="59">
        <v>67</v>
      </c>
      <c r="B78" s="65" t="s">
        <v>62</v>
      </c>
      <c r="C78" s="65" t="s">
        <v>63</v>
      </c>
      <c r="D78" s="66">
        <v>182.36</v>
      </c>
      <c r="E78" s="62">
        <f t="shared" si="2"/>
        <v>0</v>
      </c>
      <c r="F78" s="63">
        <f t="shared" ref="F78:F141" si="3">D78*E78</f>
        <v>0</v>
      </c>
      <c r="G78" s="72"/>
      <c r="H78" s="53"/>
      <c r="I78" s="53"/>
      <c r="J78" s="15"/>
    </row>
    <row r="79" spans="1:10" s="4" customFormat="1" ht="12.75">
      <c r="A79" s="59">
        <v>68</v>
      </c>
      <c r="B79" s="65" t="s">
        <v>64</v>
      </c>
      <c r="C79" s="65" t="s">
        <v>65</v>
      </c>
      <c r="D79" s="66">
        <v>25.5</v>
      </c>
      <c r="E79" s="62">
        <f t="shared" si="2"/>
        <v>0</v>
      </c>
      <c r="F79" s="63">
        <f t="shared" si="3"/>
        <v>0</v>
      </c>
      <c r="G79" s="64"/>
      <c r="H79" s="52"/>
      <c r="I79" s="52"/>
      <c r="J79" s="3"/>
    </row>
    <row r="80" spans="1:10" s="4" customFormat="1" ht="25.5">
      <c r="A80" s="59">
        <v>69</v>
      </c>
      <c r="B80" s="65" t="s">
        <v>66</v>
      </c>
      <c r="C80" s="65" t="s">
        <v>267</v>
      </c>
      <c r="D80" s="66">
        <v>1739.85</v>
      </c>
      <c r="E80" s="62">
        <f t="shared" si="2"/>
        <v>0</v>
      </c>
      <c r="F80" s="63">
        <f t="shared" si="3"/>
        <v>0</v>
      </c>
      <c r="G80" s="64"/>
      <c r="H80" s="52"/>
      <c r="I80" s="52"/>
      <c r="J80" s="3"/>
    </row>
    <row r="81" spans="1:10" s="4" customFormat="1" ht="25.5">
      <c r="A81" s="59">
        <v>70</v>
      </c>
      <c r="B81" s="65" t="s">
        <v>67</v>
      </c>
      <c r="C81" s="65" t="s">
        <v>264</v>
      </c>
      <c r="D81" s="66">
        <v>1801.05</v>
      </c>
      <c r="E81" s="62">
        <f t="shared" si="2"/>
        <v>0</v>
      </c>
      <c r="F81" s="63">
        <f t="shared" si="3"/>
        <v>0</v>
      </c>
      <c r="G81" s="64"/>
      <c r="H81" s="52"/>
      <c r="I81" s="52"/>
      <c r="J81" s="3"/>
    </row>
    <row r="82" spans="1:10" s="4" customFormat="1" ht="25.5">
      <c r="A82" s="59">
        <v>71</v>
      </c>
      <c r="B82" s="65" t="s">
        <v>68</v>
      </c>
      <c r="C82" s="65" t="s">
        <v>268</v>
      </c>
      <c r="D82" s="66">
        <v>2499.75</v>
      </c>
      <c r="E82" s="62">
        <f t="shared" si="2"/>
        <v>0</v>
      </c>
      <c r="F82" s="63">
        <f t="shared" si="3"/>
        <v>0</v>
      </c>
      <c r="G82" s="64"/>
      <c r="H82" s="52"/>
      <c r="I82" s="52"/>
      <c r="J82" s="3"/>
    </row>
    <row r="83" spans="1:10" s="4" customFormat="1" ht="25.5">
      <c r="A83" s="59">
        <v>72</v>
      </c>
      <c r="B83" s="70" t="s">
        <v>68</v>
      </c>
      <c r="C83" s="70" t="s">
        <v>313</v>
      </c>
      <c r="D83" s="69">
        <v>4290</v>
      </c>
      <c r="E83" s="62">
        <f t="shared" si="2"/>
        <v>0</v>
      </c>
      <c r="F83" s="63">
        <f t="shared" si="3"/>
        <v>0</v>
      </c>
      <c r="G83" s="64"/>
      <c r="H83" s="52"/>
      <c r="I83" s="52"/>
      <c r="J83" s="3"/>
    </row>
    <row r="84" spans="1:10" s="4" customFormat="1" ht="38.25">
      <c r="A84" s="59">
        <v>73</v>
      </c>
      <c r="B84" s="70" t="s">
        <v>230</v>
      </c>
      <c r="C84" s="70" t="s">
        <v>231</v>
      </c>
      <c r="D84" s="69">
        <v>3205.17</v>
      </c>
      <c r="E84" s="62">
        <f t="shared" si="2"/>
        <v>0</v>
      </c>
      <c r="F84" s="63">
        <f t="shared" si="3"/>
        <v>0</v>
      </c>
      <c r="G84" s="64"/>
      <c r="H84" s="52"/>
      <c r="I84" s="52"/>
      <c r="J84" s="3"/>
    </row>
    <row r="85" spans="1:10" s="4" customFormat="1" ht="38.25">
      <c r="A85" s="59">
        <v>74</v>
      </c>
      <c r="B85" s="70" t="s">
        <v>230</v>
      </c>
      <c r="C85" s="70" t="s">
        <v>232</v>
      </c>
      <c r="D85" s="69">
        <v>4009.5</v>
      </c>
      <c r="E85" s="62">
        <f t="shared" si="2"/>
        <v>0</v>
      </c>
      <c r="F85" s="63">
        <f t="shared" si="3"/>
        <v>0</v>
      </c>
      <c r="G85" s="64"/>
      <c r="H85" s="52"/>
      <c r="I85" s="52"/>
      <c r="J85" s="3"/>
    </row>
    <row r="86" spans="1:10" s="4" customFormat="1" ht="25.5">
      <c r="A86" s="59">
        <v>75</v>
      </c>
      <c r="B86" s="65" t="s">
        <v>69</v>
      </c>
      <c r="C86" s="65" t="s">
        <v>261</v>
      </c>
      <c r="D86" s="66">
        <v>1769.7</v>
      </c>
      <c r="E86" s="62">
        <f t="shared" si="2"/>
        <v>0</v>
      </c>
      <c r="F86" s="63">
        <f t="shared" si="3"/>
        <v>0</v>
      </c>
      <c r="G86" s="64"/>
      <c r="H86" s="52"/>
      <c r="I86" s="52"/>
      <c r="J86" s="3"/>
    </row>
    <row r="87" spans="1:10" s="4" customFormat="1" ht="38.25">
      <c r="A87" s="59">
        <v>76</v>
      </c>
      <c r="B87" s="65" t="s">
        <v>70</v>
      </c>
      <c r="C87" s="65" t="s">
        <v>264</v>
      </c>
      <c r="D87" s="66">
        <v>1009.8</v>
      </c>
      <c r="E87" s="62">
        <f t="shared" si="2"/>
        <v>0</v>
      </c>
      <c r="F87" s="63">
        <f t="shared" si="3"/>
        <v>0</v>
      </c>
      <c r="G87" s="64"/>
      <c r="H87" s="52"/>
      <c r="I87" s="52"/>
      <c r="J87" s="3"/>
    </row>
    <row r="88" spans="1:10" s="4" customFormat="1" ht="25.5">
      <c r="A88" s="59">
        <v>77</v>
      </c>
      <c r="B88" s="70" t="s">
        <v>233</v>
      </c>
      <c r="C88" s="70" t="s">
        <v>234</v>
      </c>
      <c r="D88" s="69">
        <v>4117.2</v>
      </c>
      <c r="E88" s="62">
        <f t="shared" si="2"/>
        <v>0</v>
      </c>
      <c r="F88" s="63">
        <f t="shared" si="3"/>
        <v>0</v>
      </c>
      <c r="G88" s="64"/>
      <c r="H88" s="52"/>
      <c r="I88" s="52"/>
      <c r="J88" s="3"/>
    </row>
    <row r="89" spans="1:10" s="4" customFormat="1" ht="38.25">
      <c r="A89" s="59">
        <v>78</v>
      </c>
      <c r="B89" s="70" t="s">
        <v>235</v>
      </c>
      <c r="C89" s="70" t="s">
        <v>310</v>
      </c>
      <c r="D89" s="69">
        <v>3016.95</v>
      </c>
      <c r="E89" s="62">
        <f t="shared" si="2"/>
        <v>0</v>
      </c>
      <c r="F89" s="63">
        <f t="shared" si="3"/>
        <v>0</v>
      </c>
      <c r="G89" s="64"/>
      <c r="H89" s="52"/>
      <c r="I89" s="52"/>
      <c r="J89" s="3"/>
    </row>
    <row r="90" spans="1:10" s="4" customFormat="1" ht="25.5">
      <c r="A90" s="59">
        <v>79</v>
      </c>
      <c r="B90" s="65" t="s">
        <v>71</v>
      </c>
      <c r="C90" s="65" t="s">
        <v>261</v>
      </c>
      <c r="D90" s="66">
        <v>2577.3000000000002</v>
      </c>
      <c r="E90" s="62">
        <f t="shared" si="2"/>
        <v>0</v>
      </c>
      <c r="F90" s="63">
        <f t="shared" si="3"/>
        <v>0</v>
      </c>
      <c r="G90" s="64"/>
      <c r="H90" s="52"/>
      <c r="I90" s="52"/>
      <c r="J90" s="3"/>
    </row>
    <row r="91" spans="1:10" s="4" customFormat="1" ht="25.5">
      <c r="A91" s="59">
        <v>80</v>
      </c>
      <c r="B91" s="65" t="s">
        <v>72</v>
      </c>
      <c r="C91" s="65" t="s">
        <v>262</v>
      </c>
      <c r="D91" s="66">
        <v>1954.65</v>
      </c>
      <c r="E91" s="62">
        <f t="shared" si="2"/>
        <v>0</v>
      </c>
      <c r="F91" s="63">
        <f t="shared" si="3"/>
        <v>0</v>
      </c>
      <c r="G91" s="64"/>
      <c r="H91" s="52"/>
      <c r="I91" s="52"/>
      <c r="J91" s="3"/>
    </row>
    <row r="92" spans="1:10" s="4" customFormat="1" ht="38.25">
      <c r="A92" s="59">
        <v>81</v>
      </c>
      <c r="B92" s="65" t="s">
        <v>191</v>
      </c>
      <c r="C92" s="65" t="s">
        <v>266</v>
      </c>
      <c r="D92" s="66">
        <v>1669.8</v>
      </c>
      <c r="E92" s="62">
        <f t="shared" si="2"/>
        <v>0</v>
      </c>
      <c r="F92" s="63">
        <f t="shared" si="3"/>
        <v>0</v>
      </c>
      <c r="G92" s="64"/>
      <c r="H92" s="52"/>
      <c r="I92" s="52"/>
      <c r="J92" s="3"/>
    </row>
    <row r="93" spans="1:10" s="4" customFormat="1" ht="38.25">
      <c r="A93" s="59">
        <v>82</v>
      </c>
      <c r="B93" s="65" t="s">
        <v>192</v>
      </c>
      <c r="C93" s="65" t="s">
        <v>265</v>
      </c>
      <c r="D93" s="66">
        <v>1469.85</v>
      </c>
      <c r="E93" s="62">
        <f t="shared" si="2"/>
        <v>0</v>
      </c>
      <c r="F93" s="63">
        <f t="shared" si="3"/>
        <v>0</v>
      </c>
      <c r="G93" s="64"/>
      <c r="H93" s="52"/>
      <c r="I93" s="52"/>
      <c r="J93" s="3"/>
    </row>
    <row r="94" spans="1:10" s="4" customFormat="1" ht="51">
      <c r="A94" s="59">
        <v>83</v>
      </c>
      <c r="B94" s="65" t="s">
        <v>74</v>
      </c>
      <c r="C94" s="65" t="s">
        <v>73</v>
      </c>
      <c r="D94" s="66">
        <v>858</v>
      </c>
      <c r="E94" s="62">
        <f t="shared" si="2"/>
        <v>0</v>
      </c>
      <c r="F94" s="63">
        <f t="shared" si="3"/>
        <v>0</v>
      </c>
      <c r="G94" s="64"/>
      <c r="H94" s="52"/>
      <c r="I94" s="52"/>
      <c r="J94" s="3"/>
    </row>
    <row r="95" spans="1:10" s="4" customFormat="1" ht="51">
      <c r="A95" s="59">
        <v>84</v>
      </c>
      <c r="B95" s="65" t="s">
        <v>74</v>
      </c>
      <c r="C95" s="65" t="s">
        <v>220</v>
      </c>
      <c r="D95" s="66">
        <v>990.75</v>
      </c>
      <c r="E95" s="62">
        <f t="shared" si="2"/>
        <v>0</v>
      </c>
      <c r="F95" s="63">
        <f t="shared" si="3"/>
        <v>0</v>
      </c>
      <c r="G95" s="64"/>
      <c r="H95" s="52"/>
      <c r="I95" s="52"/>
      <c r="J95" s="3"/>
    </row>
    <row r="96" spans="1:10" s="4" customFormat="1" ht="38.25">
      <c r="A96" s="59">
        <v>85</v>
      </c>
      <c r="B96" s="65" t="s">
        <v>75</v>
      </c>
      <c r="C96" s="65" t="s">
        <v>264</v>
      </c>
      <c r="D96" s="66">
        <v>882.3</v>
      </c>
      <c r="E96" s="62">
        <f t="shared" si="2"/>
        <v>0</v>
      </c>
      <c r="F96" s="63">
        <f t="shared" si="3"/>
        <v>0</v>
      </c>
      <c r="G96" s="64"/>
      <c r="H96" s="52"/>
      <c r="I96" s="52"/>
      <c r="J96" s="3"/>
    </row>
    <row r="97" spans="1:10" s="4" customFormat="1" ht="38.25">
      <c r="A97" s="59">
        <v>86</v>
      </c>
      <c r="B97" s="65" t="s">
        <v>75</v>
      </c>
      <c r="C97" s="65" t="s">
        <v>263</v>
      </c>
      <c r="D97" s="66">
        <v>1051.75</v>
      </c>
      <c r="E97" s="62">
        <f t="shared" si="2"/>
        <v>0</v>
      </c>
      <c r="F97" s="63">
        <f t="shared" si="3"/>
        <v>0</v>
      </c>
      <c r="G97" s="64"/>
      <c r="H97" s="52"/>
      <c r="I97" s="52"/>
      <c r="J97" s="3"/>
    </row>
    <row r="98" spans="1:10" s="4" customFormat="1" ht="76.5">
      <c r="A98" s="59">
        <v>87</v>
      </c>
      <c r="B98" s="65" t="s">
        <v>76</v>
      </c>
      <c r="C98" s="65" t="s">
        <v>77</v>
      </c>
      <c r="D98" s="66">
        <v>289.17</v>
      </c>
      <c r="E98" s="62">
        <f t="shared" si="2"/>
        <v>30</v>
      </c>
      <c r="F98" s="63">
        <f t="shared" si="3"/>
        <v>8675.1</v>
      </c>
      <c r="G98" s="67" t="s">
        <v>200</v>
      </c>
      <c r="H98" s="52">
        <v>20</v>
      </c>
      <c r="I98" s="52">
        <v>10</v>
      </c>
      <c r="J98" s="3"/>
    </row>
    <row r="99" spans="1:10" s="4" customFormat="1" ht="25.5">
      <c r="A99" s="59">
        <v>88</v>
      </c>
      <c r="B99" s="70" t="s">
        <v>236</v>
      </c>
      <c r="C99" s="70" t="s">
        <v>237</v>
      </c>
      <c r="D99" s="69">
        <v>2264.1</v>
      </c>
      <c r="E99" s="62">
        <f t="shared" si="2"/>
        <v>0</v>
      </c>
      <c r="F99" s="63">
        <f t="shared" si="3"/>
        <v>0</v>
      </c>
      <c r="G99" s="64"/>
      <c r="H99" s="52"/>
      <c r="I99" s="52"/>
      <c r="J99" s="3"/>
    </row>
    <row r="100" spans="1:10" s="4" customFormat="1" ht="25.5">
      <c r="A100" s="59">
        <v>89</v>
      </c>
      <c r="B100" s="65" t="s">
        <v>78</v>
      </c>
      <c r="C100" s="65" t="s">
        <v>79</v>
      </c>
      <c r="D100" s="66">
        <v>220.82</v>
      </c>
      <c r="E100" s="62">
        <f t="shared" si="2"/>
        <v>4</v>
      </c>
      <c r="F100" s="63">
        <f t="shared" si="3"/>
        <v>883.28</v>
      </c>
      <c r="G100" s="64"/>
      <c r="H100" s="52">
        <v>4</v>
      </c>
      <c r="I100" s="52"/>
      <c r="J100" s="3"/>
    </row>
    <row r="101" spans="1:10" s="4" customFormat="1" ht="25.5">
      <c r="A101" s="59">
        <v>90</v>
      </c>
      <c r="B101" s="65" t="s">
        <v>80</v>
      </c>
      <c r="C101" s="65" t="s">
        <v>81</v>
      </c>
      <c r="D101" s="66">
        <v>354</v>
      </c>
      <c r="E101" s="62">
        <f t="shared" si="2"/>
        <v>55</v>
      </c>
      <c r="F101" s="63">
        <f t="shared" si="3"/>
        <v>19470</v>
      </c>
      <c r="G101" s="64"/>
      <c r="H101" s="52">
        <v>45</v>
      </c>
      <c r="I101" s="52">
        <v>10</v>
      </c>
      <c r="J101" s="3"/>
    </row>
    <row r="102" spans="1:10" s="4" customFormat="1" ht="25.5">
      <c r="A102" s="59">
        <v>91</v>
      </c>
      <c r="B102" s="65" t="s">
        <v>80</v>
      </c>
      <c r="C102" s="65" t="s">
        <v>82</v>
      </c>
      <c r="D102" s="66">
        <v>179</v>
      </c>
      <c r="E102" s="62">
        <f t="shared" si="2"/>
        <v>420</v>
      </c>
      <c r="F102" s="63">
        <f t="shared" si="3"/>
        <v>75180</v>
      </c>
      <c r="G102" s="64"/>
      <c r="H102" s="52">
        <v>360</v>
      </c>
      <c r="I102" s="52">
        <v>60</v>
      </c>
      <c r="J102" s="3"/>
    </row>
    <row r="103" spans="1:10" s="16" customFormat="1" ht="12.75">
      <c r="A103" s="59">
        <v>92</v>
      </c>
      <c r="B103" s="65" t="s">
        <v>83</v>
      </c>
      <c r="C103" s="65" t="s">
        <v>84</v>
      </c>
      <c r="D103" s="66">
        <v>6932.4</v>
      </c>
      <c r="E103" s="62">
        <f t="shared" si="2"/>
        <v>0</v>
      </c>
      <c r="F103" s="63">
        <f t="shared" si="3"/>
        <v>0</v>
      </c>
      <c r="G103" s="72"/>
      <c r="H103" s="53"/>
      <c r="I103" s="53"/>
      <c r="J103" s="15"/>
    </row>
    <row r="104" spans="1:10" s="4" customFormat="1" ht="25.5">
      <c r="A104" s="59">
        <v>93</v>
      </c>
      <c r="B104" s="65" t="s">
        <v>85</v>
      </c>
      <c r="C104" s="65" t="s">
        <v>358</v>
      </c>
      <c r="D104" s="66">
        <v>154.44999999999999</v>
      </c>
      <c r="E104" s="62">
        <f t="shared" si="2"/>
        <v>0</v>
      </c>
      <c r="F104" s="63">
        <f t="shared" si="3"/>
        <v>0</v>
      </c>
      <c r="G104" s="64"/>
      <c r="H104" s="52"/>
      <c r="I104" s="52"/>
      <c r="J104" s="3"/>
    </row>
    <row r="105" spans="1:10" s="4" customFormat="1" ht="12.75">
      <c r="A105" s="59">
        <v>94</v>
      </c>
      <c r="B105" s="65" t="s">
        <v>85</v>
      </c>
      <c r="C105" s="65" t="s">
        <v>86</v>
      </c>
      <c r="D105" s="66">
        <v>286.5</v>
      </c>
      <c r="E105" s="62">
        <f t="shared" si="2"/>
        <v>0</v>
      </c>
      <c r="F105" s="63">
        <f t="shared" si="3"/>
        <v>0</v>
      </c>
      <c r="G105" s="64"/>
      <c r="H105" s="52"/>
      <c r="I105" s="52"/>
      <c r="J105" s="3"/>
    </row>
    <row r="106" spans="1:10" s="4" customFormat="1" ht="12.75">
      <c r="A106" s="59">
        <v>95</v>
      </c>
      <c r="B106" s="70" t="s">
        <v>238</v>
      </c>
      <c r="C106" s="70" t="s">
        <v>239</v>
      </c>
      <c r="D106" s="69">
        <v>3941</v>
      </c>
      <c r="E106" s="62">
        <f t="shared" si="2"/>
        <v>0</v>
      </c>
      <c r="F106" s="63">
        <f t="shared" si="3"/>
        <v>0</v>
      </c>
      <c r="G106" s="64"/>
      <c r="H106" s="52"/>
      <c r="I106" s="52"/>
      <c r="J106" s="3"/>
    </row>
    <row r="107" spans="1:10" s="4" customFormat="1" ht="12.75">
      <c r="A107" s="59">
        <v>96</v>
      </c>
      <c r="B107" s="65" t="s">
        <v>87</v>
      </c>
      <c r="C107" s="65" t="s">
        <v>88</v>
      </c>
      <c r="D107" s="66">
        <v>240.6</v>
      </c>
      <c r="E107" s="62">
        <f t="shared" si="2"/>
        <v>0</v>
      </c>
      <c r="F107" s="63">
        <f t="shared" si="3"/>
        <v>0</v>
      </c>
      <c r="G107" s="64"/>
      <c r="H107" s="52"/>
      <c r="I107" s="52"/>
      <c r="J107" s="3"/>
    </row>
    <row r="108" spans="1:10" s="4" customFormat="1" ht="12.75">
      <c r="A108" s="59">
        <v>97</v>
      </c>
      <c r="B108" s="65" t="s">
        <v>87</v>
      </c>
      <c r="C108" s="65" t="s">
        <v>89</v>
      </c>
      <c r="D108" s="66">
        <v>367.2</v>
      </c>
      <c r="E108" s="62">
        <f t="shared" si="2"/>
        <v>0</v>
      </c>
      <c r="F108" s="63">
        <f t="shared" si="3"/>
        <v>0</v>
      </c>
      <c r="G108" s="64"/>
      <c r="H108" s="52"/>
      <c r="I108" s="52"/>
      <c r="J108" s="3"/>
    </row>
    <row r="109" spans="1:10" s="4" customFormat="1" ht="25.5">
      <c r="A109" s="59">
        <v>98</v>
      </c>
      <c r="B109" s="65" t="s">
        <v>87</v>
      </c>
      <c r="C109" s="65" t="s">
        <v>90</v>
      </c>
      <c r="D109" s="66">
        <v>2708.4</v>
      </c>
      <c r="E109" s="62">
        <f t="shared" si="2"/>
        <v>0</v>
      </c>
      <c r="F109" s="63">
        <f t="shared" si="3"/>
        <v>0</v>
      </c>
      <c r="G109" s="64"/>
      <c r="H109" s="52"/>
      <c r="I109" s="52"/>
      <c r="J109" s="3"/>
    </row>
    <row r="110" spans="1:10" s="4" customFormat="1" ht="12.75">
      <c r="A110" s="59">
        <v>99</v>
      </c>
      <c r="B110" s="65" t="s">
        <v>91</v>
      </c>
      <c r="C110" s="65" t="s">
        <v>92</v>
      </c>
      <c r="D110" s="66">
        <v>70.64</v>
      </c>
      <c r="E110" s="62">
        <f t="shared" si="2"/>
        <v>0</v>
      </c>
      <c r="F110" s="63">
        <f t="shared" si="3"/>
        <v>0</v>
      </c>
      <c r="G110" s="64"/>
      <c r="H110" s="52"/>
      <c r="I110" s="52"/>
      <c r="J110" s="3"/>
    </row>
    <row r="111" spans="1:10" s="4" customFormat="1" ht="12.75">
      <c r="A111" s="59">
        <v>100</v>
      </c>
      <c r="B111" s="65" t="s">
        <v>93</v>
      </c>
      <c r="C111" s="65" t="s">
        <v>359</v>
      </c>
      <c r="D111" s="66">
        <v>11.9</v>
      </c>
      <c r="E111" s="62">
        <f t="shared" si="2"/>
        <v>0</v>
      </c>
      <c r="F111" s="63">
        <f t="shared" si="3"/>
        <v>0</v>
      </c>
      <c r="G111" s="64"/>
      <c r="H111" s="52"/>
      <c r="I111" s="52"/>
      <c r="J111" s="3"/>
    </row>
    <row r="112" spans="1:10" s="4" customFormat="1" ht="12.75">
      <c r="A112" s="59">
        <v>101</v>
      </c>
      <c r="B112" s="65" t="s">
        <v>94</v>
      </c>
      <c r="C112" s="65" t="s">
        <v>95</v>
      </c>
      <c r="D112" s="66">
        <v>122.4</v>
      </c>
      <c r="E112" s="62">
        <f t="shared" si="2"/>
        <v>0</v>
      </c>
      <c r="F112" s="63">
        <f t="shared" si="3"/>
        <v>0</v>
      </c>
      <c r="G112" s="64"/>
      <c r="H112" s="52"/>
      <c r="I112" s="52"/>
      <c r="J112" s="3"/>
    </row>
    <row r="113" spans="1:10" s="4" customFormat="1" ht="12.75">
      <c r="A113" s="59">
        <v>102</v>
      </c>
      <c r="B113" s="65" t="s">
        <v>96</v>
      </c>
      <c r="C113" s="65" t="s">
        <v>282</v>
      </c>
      <c r="D113" s="66">
        <v>133.80000000000001</v>
      </c>
      <c r="E113" s="62">
        <f t="shared" si="2"/>
        <v>0</v>
      </c>
      <c r="F113" s="63">
        <f t="shared" si="3"/>
        <v>0</v>
      </c>
      <c r="G113" s="64"/>
      <c r="H113" s="52"/>
      <c r="I113" s="52"/>
      <c r="J113" s="3"/>
    </row>
    <row r="114" spans="1:10" s="4" customFormat="1" ht="25.5">
      <c r="A114" s="59">
        <v>103</v>
      </c>
      <c r="B114" s="65" t="s">
        <v>97</v>
      </c>
      <c r="C114" s="65" t="s">
        <v>346</v>
      </c>
      <c r="D114" s="66">
        <v>211.68</v>
      </c>
      <c r="E114" s="62">
        <f t="shared" si="2"/>
        <v>0</v>
      </c>
      <c r="F114" s="63">
        <f t="shared" si="3"/>
        <v>0</v>
      </c>
      <c r="G114" s="64"/>
      <c r="H114" s="52"/>
      <c r="I114" s="52"/>
      <c r="J114" s="3"/>
    </row>
    <row r="115" spans="1:10" s="4" customFormat="1" ht="76.5">
      <c r="A115" s="59">
        <v>104</v>
      </c>
      <c r="B115" s="65" t="s">
        <v>98</v>
      </c>
      <c r="C115" s="65" t="s">
        <v>99</v>
      </c>
      <c r="D115" s="66">
        <v>127.9</v>
      </c>
      <c r="E115" s="62">
        <f t="shared" si="2"/>
        <v>40</v>
      </c>
      <c r="F115" s="63">
        <f t="shared" si="3"/>
        <v>5116</v>
      </c>
      <c r="G115" s="67" t="s">
        <v>200</v>
      </c>
      <c r="H115" s="52">
        <v>30</v>
      </c>
      <c r="I115" s="52">
        <v>10</v>
      </c>
      <c r="J115" s="3"/>
    </row>
    <row r="116" spans="1:10" s="4" customFormat="1" ht="25.5">
      <c r="A116" s="59">
        <v>105</v>
      </c>
      <c r="B116" s="70" t="s">
        <v>240</v>
      </c>
      <c r="C116" s="70" t="s">
        <v>241</v>
      </c>
      <c r="D116" s="69">
        <v>2541.2800000000002</v>
      </c>
      <c r="E116" s="62">
        <f t="shared" si="2"/>
        <v>0</v>
      </c>
      <c r="F116" s="63">
        <f t="shared" si="3"/>
        <v>0</v>
      </c>
      <c r="G116" s="64"/>
      <c r="H116" s="52"/>
      <c r="I116" s="52"/>
      <c r="J116" s="3"/>
    </row>
    <row r="117" spans="1:10" s="4" customFormat="1" ht="25.5">
      <c r="A117" s="59">
        <v>106</v>
      </c>
      <c r="B117" s="70" t="s">
        <v>240</v>
      </c>
      <c r="C117" s="70" t="s">
        <v>242</v>
      </c>
      <c r="D117" s="69">
        <v>3512.32</v>
      </c>
      <c r="E117" s="62">
        <f t="shared" si="2"/>
        <v>0</v>
      </c>
      <c r="F117" s="63">
        <f t="shared" si="3"/>
        <v>0</v>
      </c>
      <c r="G117" s="64"/>
      <c r="H117" s="52"/>
      <c r="I117" s="52"/>
      <c r="J117" s="3"/>
    </row>
    <row r="118" spans="1:10" s="4" customFormat="1" ht="25.5">
      <c r="A118" s="59">
        <v>107</v>
      </c>
      <c r="B118" s="65" t="s">
        <v>100</v>
      </c>
      <c r="C118" s="65" t="s">
        <v>101</v>
      </c>
      <c r="D118" s="66">
        <v>1656</v>
      </c>
      <c r="E118" s="62">
        <f t="shared" si="2"/>
        <v>85</v>
      </c>
      <c r="F118" s="63">
        <f t="shared" si="3"/>
        <v>140760</v>
      </c>
      <c r="G118" s="67" t="s">
        <v>201</v>
      </c>
      <c r="H118" s="52">
        <v>70</v>
      </c>
      <c r="I118" s="52">
        <v>15</v>
      </c>
      <c r="J118" s="3"/>
    </row>
    <row r="119" spans="1:10" s="4" customFormat="1" ht="25.5">
      <c r="A119" s="59">
        <v>108</v>
      </c>
      <c r="B119" s="65" t="s">
        <v>100</v>
      </c>
      <c r="C119" s="65" t="s">
        <v>345</v>
      </c>
      <c r="D119" s="66">
        <v>683.4</v>
      </c>
      <c r="E119" s="62">
        <f t="shared" si="2"/>
        <v>630</v>
      </c>
      <c r="F119" s="63">
        <f t="shared" si="3"/>
        <v>430542</v>
      </c>
      <c r="G119" s="64"/>
      <c r="H119" s="52">
        <v>390</v>
      </c>
      <c r="I119" s="52">
        <v>240</v>
      </c>
      <c r="J119" s="3"/>
    </row>
    <row r="120" spans="1:10" s="4" customFormat="1" ht="25.5">
      <c r="A120" s="59">
        <v>109</v>
      </c>
      <c r="B120" s="65" t="s">
        <v>100</v>
      </c>
      <c r="C120" s="65" t="s">
        <v>360</v>
      </c>
      <c r="D120" s="66">
        <v>726</v>
      </c>
      <c r="E120" s="62">
        <f t="shared" si="2"/>
        <v>50</v>
      </c>
      <c r="F120" s="63">
        <f t="shared" si="3"/>
        <v>36300</v>
      </c>
      <c r="G120" s="64"/>
      <c r="H120" s="52">
        <v>30</v>
      </c>
      <c r="I120" s="52">
        <v>20</v>
      </c>
      <c r="J120" s="3"/>
    </row>
    <row r="121" spans="1:10" s="4" customFormat="1" ht="12.75">
      <c r="A121" s="59">
        <v>110</v>
      </c>
      <c r="B121" s="65" t="s">
        <v>102</v>
      </c>
      <c r="C121" s="65" t="s">
        <v>285</v>
      </c>
      <c r="D121" s="66">
        <v>1126</v>
      </c>
      <c r="E121" s="62">
        <f t="shared" si="2"/>
        <v>0</v>
      </c>
      <c r="F121" s="63">
        <f t="shared" si="3"/>
        <v>0</v>
      </c>
      <c r="G121" s="64"/>
      <c r="H121" s="52"/>
      <c r="I121" s="52"/>
      <c r="J121" s="3"/>
    </row>
    <row r="122" spans="1:10" s="4" customFormat="1" ht="12.75">
      <c r="A122" s="59">
        <v>111</v>
      </c>
      <c r="B122" s="65" t="s">
        <v>102</v>
      </c>
      <c r="C122" s="65" t="s">
        <v>286</v>
      </c>
      <c r="D122" s="66">
        <v>764</v>
      </c>
      <c r="E122" s="62">
        <f t="shared" si="2"/>
        <v>0</v>
      </c>
      <c r="F122" s="63">
        <f t="shared" si="3"/>
        <v>0</v>
      </c>
      <c r="G122" s="64"/>
      <c r="H122" s="52"/>
      <c r="I122" s="52"/>
      <c r="J122" s="3"/>
    </row>
    <row r="123" spans="1:10" s="4" customFormat="1" ht="12.75">
      <c r="A123" s="59">
        <v>112</v>
      </c>
      <c r="B123" s="65" t="s">
        <v>103</v>
      </c>
      <c r="C123" s="65" t="s">
        <v>287</v>
      </c>
      <c r="D123" s="66">
        <v>600</v>
      </c>
      <c r="E123" s="62">
        <f t="shared" si="2"/>
        <v>0</v>
      </c>
      <c r="F123" s="63">
        <f t="shared" si="3"/>
        <v>0</v>
      </c>
      <c r="G123" s="64"/>
      <c r="H123" s="52"/>
      <c r="I123" s="52"/>
      <c r="J123" s="3"/>
    </row>
    <row r="124" spans="1:10" s="4" customFormat="1" ht="12.75">
      <c r="A124" s="59">
        <v>113</v>
      </c>
      <c r="B124" s="65" t="s">
        <v>104</v>
      </c>
      <c r="C124" s="65" t="s">
        <v>7</v>
      </c>
      <c r="D124" s="66">
        <v>181</v>
      </c>
      <c r="E124" s="62">
        <f t="shared" si="2"/>
        <v>0</v>
      </c>
      <c r="F124" s="63">
        <f t="shared" si="3"/>
        <v>0</v>
      </c>
      <c r="G124" s="64"/>
      <c r="H124" s="52"/>
      <c r="I124" s="52"/>
      <c r="J124" s="3"/>
    </row>
    <row r="125" spans="1:10" s="4" customFormat="1" ht="12.75">
      <c r="A125" s="59">
        <v>114</v>
      </c>
      <c r="B125" s="65" t="s">
        <v>105</v>
      </c>
      <c r="C125" s="65" t="s">
        <v>288</v>
      </c>
      <c r="D125" s="66">
        <v>104</v>
      </c>
      <c r="E125" s="62">
        <f t="shared" si="2"/>
        <v>0</v>
      </c>
      <c r="F125" s="63">
        <f t="shared" si="3"/>
        <v>0</v>
      </c>
      <c r="G125" s="64"/>
      <c r="H125" s="52"/>
      <c r="I125" s="52"/>
      <c r="J125" s="3"/>
    </row>
    <row r="126" spans="1:10" s="4" customFormat="1" ht="12.75">
      <c r="A126" s="59">
        <v>115</v>
      </c>
      <c r="B126" s="65" t="s">
        <v>105</v>
      </c>
      <c r="C126" s="65" t="s">
        <v>361</v>
      </c>
      <c r="D126" s="66">
        <v>14.49</v>
      </c>
      <c r="E126" s="62">
        <f t="shared" si="2"/>
        <v>0</v>
      </c>
      <c r="F126" s="63">
        <f t="shared" si="3"/>
        <v>0</v>
      </c>
      <c r="G126" s="64"/>
      <c r="H126" s="52"/>
      <c r="I126" s="52"/>
      <c r="J126" s="3"/>
    </row>
    <row r="127" spans="1:10" s="4" customFormat="1" ht="12.75">
      <c r="A127" s="59">
        <v>116</v>
      </c>
      <c r="B127" s="65" t="s">
        <v>105</v>
      </c>
      <c r="C127" s="65" t="s">
        <v>289</v>
      </c>
      <c r="D127" s="66">
        <v>117.41</v>
      </c>
      <c r="E127" s="62">
        <f t="shared" si="2"/>
        <v>0</v>
      </c>
      <c r="F127" s="63">
        <f t="shared" si="3"/>
        <v>0</v>
      </c>
      <c r="G127" s="64"/>
      <c r="H127" s="52"/>
      <c r="I127" s="52"/>
      <c r="J127" s="3"/>
    </row>
    <row r="128" spans="1:10" s="4" customFormat="1" ht="12.75">
      <c r="A128" s="59">
        <v>117</v>
      </c>
      <c r="B128" s="65" t="s">
        <v>106</v>
      </c>
      <c r="C128" s="65" t="s">
        <v>272</v>
      </c>
      <c r="D128" s="66">
        <v>40.200000000000003</v>
      </c>
      <c r="E128" s="62">
        <f t="shared" si="2"/>
        <v>0</v>
      </c>
      <c r="F128" s="63">
        <f t="shared" si="3"/>
        <v>0</v>
      </c>
      <c r="G128" s="64"/>
      <c r="H128" s="52"/>
      <c r="I128" s="52"/>
      <c r="J128" s="3"/>
    </row>
    <row r="129" spans="1:10" s="4" customFormat="1" ht="25.5">
      <c r="A129" s="59">
        <v>118</v>
      </c>
      <c r="B129" s="70" t="s">
        <v>243</v>
      </c>
      <c r="C129" s="70" t="s">
        <v>244</v>
      </c>
      <c r="D129" s="69">
        <v>1572.6</v>
      </c>
      <c r="E129" s="62">
        <f t="shared" si="2"/>
        <v>0</v>
      </c>
      <c r="F129" s="63">
        <f t="shared" si="3"/>
        <v>0</v>
      </c>
      <c r="G129" s="64"/>
      <c r="H129" s="52"/>
      <c r="I129" s="52"/>
      <c r="J129" s="3"/>
    </row>
    <row r="130" spans="1:10" s="4" customFormat="1" ht="25.5">
      <c r="A130" s="59">
        <v>119</v>
      </c>
      <c r="B130" s="65" t="s">
        <v>107</v>
      </c>
      <c r="C130" s="65" t="s">
        <v>332</v>
      </c>
      <c r="D130" s="66">
        <v>52.8</v>
      </c>
      <c r="E130" s="62">
        <f t="shared" si="2"/>
        <v>0</v>
      </c>
      <c r="F130" s="63">
        <f t="shared" si="3"/>
        <v>0</v>
      </c>
      <c r="G130" s="64"/>
      <c r="H130" s="52"/>
      <c r="I130" s="52"/>
      <c r="J130" s="3"/>
    </row>
    <row r="131" spans="1:10" s="4" customFormat="1" ht="25.5">
      <c r="A131" s="59">
        <v>120</v>
      </c>
      <c r="B131" s="65" t="s">
        <v>107</v>
      </c>
      <c r="C131" s="65" t="s">
        <v>333</v>
      </c>
      <c r="D131" s="66">
        <v>100.2</v>
      </c>
      <c r="E131" s="62">
        <f t="shared" si="2"/>
        <v>0</v>
      </c>
      <c r="F131" s="63">
        <f t="shared" si="3"/>
        <v>0</v>
      </c>
      <c r="G131" s="64"/>
      <c r="H131" s="52"/>
      <c r="I131" s="52"/>
      <c r="J131" s="3"/>
    </row>
    <row r="132" spans="1:10" s="4" customFormat="1" ht="25.5">
      <c r="A132" s="59">
        <v>121</v>
      </c>
      <c r="B132" s="65" t="s">
        <v>108</v>
      </c>
      <c r="C132" s="65" t="s">
        <v>109</v>
      </c>
      <c r="D132" s="66">
        <v>87.78</v>
      </c>
      <c r="E132" s="62">
        <f t="shared" si="2"/>
        <v>2</v>
      </c>
      <c r="F132" s="63">
        <f t="shared" si="3"/>
        <v>175.56</v>
      </c>
      <c r="G132" s="67" t="s">
        <v>201</v>
      </c>
      <c r="H132" s="52">
        <v>1</v>
      </c>
      <c r="I132" s="52">
        <v>1</v>
      </c>
      <c r="J132" s="3"/>
    </row>
    <row r="133" spans="1:10" s="4" customFormat="1" ht="25.5">
      <c r="A133" s="59">
        <v>122</v>
      </c>
      <c r="B133" s="70" t="s">
        <v>245</v>
      </c>
      <c r="C133" s="70" t="s">
        <v>246</v>
      </c>
      <c r="D133" s="69">
        <v>4597.04</v>
      </c>
      <c r="E133" s="62">
        <f t="shared" si="2"/>
        <v>0</v>
      </c>
      <c r="F133" s="63">
        <f t="shared" si="3"/>
        <v>0</v>
      </c>
      <c r="G133" s="64"/>
      <c r="H133" s="52"/>
      <c r="I133" s="52"/>
      <c r="J133" s="3"/>
    </row>
    <row r="134" spans="1:10" s="4" customFormat="1" ht="25.5">
      <c r="A134" s="59">
        <v>123</v>
      </c>
      <c r="B134" s="65" t="s">
        <v>110</v>
      </c>
      <c r="C134" s="65" t="s">
        <v>344</v>
      </c>
      <c r="D134" s="66">
        <v>3160</v>
      </c>
      <c r="E134" s="62">
        <f t="shared" si="2"/>
        <v>0</v>
      </c>
      <c r="F134" s="63">
        <f t="shared" si="3"/>
        <v>0</v>
      </c>
      <c r="G134" s="64"/>
      <c r="H134" s="52"/>
      <c r="I134" s="52"/>
      <c r="J134" s="3"/>
    </row>
    <row r="135" spans="1:10" s="4" customFormat="1" ht="12.75">
      <c r="A135" s="59">
        <v>124</v>
      </c>
      <c r="B135" s="65" t="s">
        <v>111</v>
      </c>
      <c r="C135" s="65" t="s">
        <v>290</v>
      </c>
      <c r="D135" s="66">
        <v>713</v>
      </c>
      <c r="E135" s="62">
        <f t="shared" si="2"/>
        <v>0</v>
      </c>
      <c r="F135" s="63">
        <f t="shared" si="3"/>
        <v>0</v>
      </c>
      <c r="G135" s="64"/>
      <c r="H135" s="52"/>
      <c r="I135" s="52"/>
      <c r="J135" s="3"/>
    </row>
    <row r="136" spans="1:10" s="4" customFormat="1" ht="12.75">
      <c r="A136" s="59">
        <v>125</v>
      </c>
      <c r="B136" s="65" t="s">
        <v>112</v>
      </c>
      <c r="C136" s="65" t="s">
        <v>312</v>
      </c>
      <c r="D136" s="66">
        <v>308</v>
      </c>
      <c r="E136" s="62">
        <f t="shared" si="2"/>
        <v>2</v>
      </c>
      <c r="F136" s="63">
        <f t="shared" si="3"/>
        <v>616</v>
      </c>
      <c r="G136" s="64"/>
      <c r="H136" s="52">
        <v>1</v>
      </c>
      <c r="I136" s="52">
        <v>1</v>
      </c>
      <c r="J136" s="3"/>
    </row>
    <row r="137" spans="1:10" s="4" customFormat="1" ht="12.75">
      <c r="A137" s="59">
        <v>126</v>
      </c>
      <c r="B137" s="65" t="s">
        <v>113</v>
      </c>
      <c r="C137" s="65" t="s">
        <v>291</v>
      </c>
      <c r="D137" s="66">
        <v>58.93</v>
      </c>
      <c r="E137" s="62">
        <f t="shared" si="2"/>
        <v>0</v>
      </c>
      <c r="F137" s="63">
        <f t="shared" si="3"/>
        <v>0</v>
      </c>
      <c r="G137" s="64"/>
      <c r="H137" s="52"/>
      <c r="I137" s="52"/>
      <c r="J137" s="3"/>
    </row>
    <row r="138" spans="1:10" s="4" customFormat="1" ht="12.75">
      <c r="A138" s="59">
        <v>127</v>
      </c>
      <c r="B138" s="65" t="s">
        <v>114</v>
      </c>
      <c r="C138" s="65" t="s">
        <v>292</v>
      </c>
      <c r="D138" s="66">
        <v>20.49</v>
      </c>
      <c r="E138" s="62">
        <f t="shared" si="2"/>
        <v>0</v>
      </c>
      <c r="F138" s="63">
        <f t="shared" si="3"/>
        <v>0</v>
      </c>
      <c r="G138" s="64"/>
      <c r="H138" s="52"/>
      <c r="I138" s="52"/>
      <c r="J138" s="3"/>
    </row>
    <row r="139" spans="1:10" s="4" customFormat="1" ht="12.75">
      <c r="A139" s="59">
        <v>128</v>
      </c>
      <c r="B139" s="65" t="s">
        <v>115</v>
      </c>
      <c r="C139" s="65" t="s">
        <v>293</v>
      </c>
      <c r="D139" s="66">
        <v>170.5</v>
      </c>
      <c r="E139" s="62">
        <f t="shared" si="2"/>
        <v>0</v>
      </c>
      <c r="F139" s="63">
        <f t="shared" si="3"/>
        <v>0</v>
      </c>
      <c r="G139" s="64"/>
      <c r="H139" s="52"/>
      <c r="I139" s="52"/>
      <c r="J139" s="3"/>
    </row>
    <row r="140" spans="1:10" s="4" customFormat="1" ht="12.75">
      <c r="A140" s="59">
        <v>129</v>
      </c>
      <c r="B140" s="65" t="s">
        <v>116</v>
      </c>
      <c r="C140" s="65" t="s">
        <v>117</v>
      </c>
      <c r="D140" s="66">
        <v>102.6</v>
      </c>
      <c r="E140" s="62">
        <f t="shared" si="2"/>
        <v>0</v>
      </c>
      <c r="F140" s="63">
        <f t="shared" si="3"/>
        <v>0</v>
      </c>
      <c r="G140" s="64"/>
      <c r="H140" s="52"/>
      <c r="I140" s="52"/>
      <c r="J140" s="3"/>
    </row>
    <row r="141" spans="1:10" s="4" customFormat="1" ht="12.75">
      <c r="A141" s="59">
        <v>130</v>
      </c>
      <c r="B141" s="65" t="s">
        <v>118</v>
      </c>
      <c r="C141" s="65" t="s">
        <v>119</v>
      </c>
      <c r="D141" s="66">
        <v>342.7</v>
      </c>
      <c r="E141" s="62">
        <f t="shared" ref="E141:E204" si="4">H141+I141</f>
        <v>0</v>
      </c>
      <c r="F141" s="63">
        <f t="shared" si="3"/>
        <v>0</v>
      </c>
      <c r="G141" s="64"/>
      <c r="H141" s="52"/>
      <c r="I141" s="52"/>
      <c r="J141" s="3"/>
    </row>
    <row r="142" spans="1:10" s="4" customFormat="1" ht="25.5">
      <c r="A142" s="59">
        <v>131</v>
      </c>
      <c r="B142" s="65" t="s">
        <v>118</v>
      </c>
      <c r="C142" s="65" t="s">
        <v>52</v>
      </c>
      <c r="D142" s="66">
        <v>4918.2</v>
      </c>
      <c r="E142" s="62">
        <f t="shared" si="4"/>
        <v>0</v>
      </c>
      <c r="F142" s="63">
        <f t="shared" ref="F142:F205" si="5">D142*E142</f>
        <v>0</v>
      </c>
      <c r="G142" s="64"/>
      <c r="H142" s="52"/>
      <c r="I142" s="52"/>
      <c r="J142" s="3"/>
    </row>
    <row r="143" spans="1:10" s="4" customFormat="1" ht="25.5">
      <c r="A143" s="59">
        <v>132</v>
      </c>
      <c r="B143" s="65" t="s">
        <v>118</v>
      </c>
      <c r="C143" s="65" t="s">
        <v>120</v>
      </c>
      <c r="D143" s="66">
        <v>1717.6</v>
      </c>
      <c r="E143" s="62">
        <f t="shared" si="4"/>
        <v>0</v>
      </c>
      <c r="F143" s="63">
        <f t="shared" si="5"/>
        <v>0</v>
      </c>
      <c r="G143" s="64"/>
      <c r="H143" s="52"/>
      <c r="I143" s="52"/>
      <c r="J143" s="3"/>
    </row>
    <row r="144" spans="1:10" s="4" customFormat="1" ht="25.5">
      <c r="A144" s="59">
        <v>133</v>
      </c>
      <c r="B144" s="65" t="s">
        <v>121</v>
      </c>
      <c r="C144" s="65" t="s">
        <v>122</v>
      </c>
      <c r="D144" s="66">
        <v>278.39999999999998</v>
      </c>
      <c r="E144" s="62">
        <f t="shared" si="4"/>
        <v>110</v>
      </c>
      <c r="F144" s="63">
        <f t="shared" si="5"/>
        <v>30623.999999999996</v>
      </c>
      <c r="G144" s="67" t="s">
        <v>201</v>
      </c>
      <c r="H144" s="52">
        <v>85</v>
      </c>
      <c r="I144" s="52">
        <v>25</v>
      </c>
      <c r="J144" s="3"/>
    </row>
    <row r="145" spans="1:10" s="4" customFormat="1" ht="12.75">
      <c r="A145" s="59">
        <v>134</v>
      </c>
      <c r="B145" s="65" t="s">
        <v>121</v>
      </c>
      <c r="C145" s="65" t="s">
        <v>123</v>
      </c>
      <c r="D145" s="66">
        <v>833</v>
      </c>
      <c r="E145" s="62">
        <f t="shared" si="4"/>
        <v>50</v>
      </c>
      <c r="F145" s="63">
        <f t="shared" si="5"/>
        <v>41650</v>
      </c>
      <c r="G145" s="64"/>
      <c r="H145" s="52">
        <v>35</v>
      </c>
      <c r="I145" s="52">
        <v>15</v>
      </c>
      <c r="J145" s="3"/>
    </row>
    <row r="146" spans="1:10" s="4" customFormat="1" ht="12.75">
      <c r="A146" s="59">
        <v>135</v>
      </c>
      <c r="B146" s="65" t="s">
        <v>124</v>
      </c>
      <c r="C146" s="65" t="s">
        <v>348</v>
      </c>
      <c r="D146" s="66">
        <v>317.24</v>
      </c>
      <c r="E146" s="62">
        <f t="shared" si="4"/>
        <v>0</v>
      </c>
      <c r="F146" s="63">
        <f t="shared" si="5"/>
        <v>0</v>
      </c>
      <c r="G146" s="64"/>
      <c r="H146" s="52"/>
      <c r="I146" s="52"/>
      <c r="J146" s="3"/>
    </row>
    <row r="147" spans="1:10" s="4" customFormat="1" ht="12.75">
      <c r="A147" s="59">
        <v>136</v>
      </c>
      <c r="B147" s="65" t="s">
        <v>125</v>
      </c>
      <c r="C147" s="65" t="s">
        <v>306</v>
      </c>
      <c r="D147" s="66">
        <v>30.75</v>
      </c>
      <c r="E147" s="62">
        <f t="shared" si="4"/>
        <v>0</v>
      </c>
      <c r="F147" s="63">
        <f t="shared" si="5"/>
        <v>0</v>
      </c>
      <c r="G147" s="64"/>
      <c r="H147" s="52"/>
      <c r="I147" s="52"/>
      <c r="J147" s="3"/>
    </row>
    <row r="148" spans="1:10" s="4" customFormat="1" ht="12.75">
      <c r="A148" s="59">
        <v>137</v>
      </c>
      <c r="B148" s="65" t="s">
        <v>126</v>
      </c>
      <c r="C148" s="65" t="s">
        <v>127</v>
      </c>
      <c r="D148" s="66">
        <v>482.55</v>
      </c>
      <c r="E148" s="62">
        <f t="shared" si="4"/>
        <v>0</v>
      </c>
      <c r="F148" s="63">
        <f t="shared" si="5"/>
        <v>0</v>
      </c>
      <c r="G148" s="64"/>
      <c r="H148" s="52"/>
      <c r="I148" s="52"/>
      <c r="J148" s="3"/>
    </row>
    <row r="149" spans="1:10" s="4" customFormat="1" ht="38.25">
      <c r="A149" s="59">
        <v>138</v>
      </c>
      <c r="B149" s="70" t="s">
        <v>247</v>
      </c>
      <c r="C149" s="70" t="s">
        <v>248</v>
      </c>
      <c r="D149" s="69">
        <v>2369.64</v>
      </c>
      <c r="E149" s="62">
        <f t="shared" si="4"/>
        <v>0</v>
      </c>
      <c r="F149" s="63">
        <f t="shared" si="5"/>
        <v>0</v>
      </c>
      <c r="G149" s="64"/>
      <c r="H149" s="52"/>
      <c r="I149" s="52"/>
      <c r="J149" s="3"/>
    </row>
    <row r="150" spans="1:10" s="4" customFormat="1" ht="25.5">
      <c r="A150" s="59">
        <v>139</v>
      </c>
      <c r="B150" s="65" t="s">
        <v>128</v>
      </c>
      <c r="C150" s="65" t="s">
        <v>129</v>
      </c>
      <c r="D150" s="66">
        <v>59.85</v>
      </c>
      <c r="E150" s="62">
        <f t="shared" si="4"/>
        <v>15</v>
      </c>
      <c r="F150" s="63">
        <f t="shared" si="5"/>
        <v>897.75</v>
      </c>
      <c r="G150" s="64"/>
      <c r="H150" s="52">
        <v>10</v>
      </c>
      <c r="I150" s="52">
        <v>5</v>
      </c>
      <c r="J150" s="3"/>
    </row>
    <row r="151" spans="1:10" s="4" customFormat="1" ht="76.5">
      <c r="A151" s="59">
        <v>140</v>
      </c>
      <c r="B151" s="65" t="s">
        <v>130</v>
      </c>
      <c r="C151" s="65" t="s">
        <v>131</v>
      </c>
      <c r="D151" s="66">
        <v>50.27</v>
      </c>
      <c r="E151" s="62">
        <f t="shared" si="4"/>
        <v>15</v>
      </c>
      <c r="F151" s="63">
        <f t="shared" si="5"/>
        <v>754.05000000000007</v>
      </c>
      <c r="G151" s="67" t="s">
        <v>200</v>
      </c>
      <c r="H151" s="52">
        <v>10</v>
      </c>
      <c r="I151" s="52">
        <v>5</v>
      </c>
      <c r="J151" s="3"/>
    </row>
    <row r="152" spans="1:10" s="4" customFormat="1" ht="76.5">
      <c r="A152" s="59">
        <v>141</v>
      </c>
      <c r="B152" s="65" t="s">
        <v>130</v>
      </c>
      <c r="C152" s="65" t="s">
        <v>132</v>
      </c>
      <c r="D152" s="66">
        <v>65.23</v>
      </c>
      <c r="E152" s="62">
        <f t="shared" si="4"/>
        <v>15</v>
      </c>
      <c r="F152" s="63">
        <f t="shared" si="5"/>
        <v>978.45</v>
      </c>
      <c r="G152" s="67" t="s">
        <v>200</v>
      </c>
      <c r="H152" s="52">
        <v>10</v>
      </c>
      <c r="I152" s="52">
        <v>5</v>
      </c>
      <c r="J152" s="3"/>
    </row>
    <row r="153" spans="1:10" s="4" customFormat="1" ht="25.5">
      <c r="A153" s="59">
        <v>142</v>
      </c>
      <c r="B153" s="65" t="s">
        <v>133</v>
      </c>
      <c r="C153" s="65" t="s">
        <v>343</v>
      </c>
      <c r="D153" s="66">
        <v>227.7</v>
      </c>
      <c r="E153" s="62">
        <f t="shared" si="4"/>
        <v>0</v>
      </c>
      <c r="F153" s="63">
        <f t="shared" si="5"/>
        <v>0</v>
      </c>
      <c r="G153" s="64"/>
      <c r="H153" s="52"/>
      <c r="I153" s="52"/>
      <c r="J153" s="3"/>
    </row>
    <row r="154" spans="1:10" s="4" customFormat="1" ht="25.5">
      <c r="A154" s="59">
        <v>143</v>
      </c>
      <c r="B154" s="70" t="s">
        <v>249</v>
      </c>
      <c r="C154" s="70" t="s">
        <v>250</v>
      </c>
      <c r="D154" s="69">
        <v>3930.08</v>
      </c>
      <c r="E154" s="62">
        <f t="shared" si="4"/>
        <v>0</v>
      </c>
      <c r="F154" s="63">
        <f t="shared" si="5"/>
        <v>0</v>
      </c>
      <c r="G154" s="64"/>
      <c r="H154" s="52"/>
      <c r="I154" s="52"/>
      <c r="J154" s="3"/>
    </row>
    <row r="155" spans="1:10" s="4" customFormat="1" ht="25.5">
      <c r="A155" s="59">
        <v>144</v>
      </c>
      <c r="B155" s="70" t="s">
        <v>249</v>
      </c>
      <c r="C155" s="70" t="s">
        <v>251</v>
      </c>
      <c r="D155" s="69">
        <v>5791.48</v>
      </c>
      <c r="E155" s="62">
        <f t="shared" si="4"/>
        <v>10</v>
      </c>
      <c r="F155" s="63">
        <f t="shared" si="5"/>
        <v>57914.799999999996</v>
      </c>
      <c r="G155" s="72"/>
      <c r="H155" s="53">
        <v>10</v>
      </c>
      <c r="I155" s="53"/>
      <c r="J155" s="15"/>
    </row>
    <row r="156" spans="1:10" s="4" customFormat="1" ht="25.5">
      <c r="A156" s="59">
        <v>145</v>
      </c>
      <c r="B156" s="70" t="s">
        <v>249</v>
      </c>
      <c r="C156" s="70" t="s">
        <v>252</v>
      </c>
      <c r="D156" s="69">
        <v>6853.84</v>
      </c>
      <c r="E156" s="62">
        <f t="shared" si="4"/>
        <v>0</v>
      </c>
      <c r="F156" s="63">
        <f t="shared" si="5"/>
        <v>0</v>
      </c>
      <c r="G156" s="72"/>
      <c r="H156" s="53"/>
      <c r="I156" s="53"/>
      <c r="J156" s="15"/>
    </row>
    <row r="157" spans="1:10" s="4" customFormat="1" ht="12.75">
      <c r="A157" s="59">
        <v>146</v>
      </c>
      <c r="B157" s="65" t="s">
        <v>134</v>
      </c>
      <c r="C157" s="65" t="s">
        <v>341</v>
      </c>
      <c r="D157" s="66">
        <v>263.5</v>
      </c>
      <c r="E157" s="62">
        <f t="shared" si="4"/>
        <v>0</v>
      </c>
      <c r="F157" s="63">
        <f t="shared" si="5"/>
        <v>0</v>
      </c>
      <c r="G157" s="64"/>
      <c r="H157" s="52"/>
      <c r="I157" s="52"/>
      <c r="J157" s="3"/>
    </row>
    <row r="158" spans="1:10" s="4" customFormat="1" ht="12.75">
      <c r="A158" s="59">
        <v>147</v>
      </c>
      <c r="B158" s="65" t="s">
        <v>135</v>
      </c>
      <c r="C158" s="65" t="s">
        <v>136</v>
      </c>
      <c r="D158" s="66">
        <v>66.2</v>
      </c>
      <c r="E158" s="62">
        <f t="shared" si="4"/>
        <v>0</v>
      </c>
      <c r="F158" s="63">
        <f t="shared" si="5"/>
        <v>0</v>
      </c>
      <c r="G158" s="64"/>
      <c r="H158" s="52"/>
      <c r="I158" s="52"/>
      <c r="J158" s="3"/>
    </row>
    <row r="159" spans="1:10" s="4" customFormat="1" ht="25.5">
      <c r="A159" s="59">
        <v>148</v>
      </c>
      <c r="B159" s="65" t="s">
        <v>137</v>
      </c>
      <c r="C159" s="65" t="s">
        <v>342</v>
      </c>
      <c r="D159" s="66">
        <v>110.33</v>
      </c>
      <c r="E159" s="62">
        <f t="shared" si="4"/>
        <v>2</v>
      </c>
      <c r="F159" s="63">
        <f t="shared" si="5"/>
        <v>220.66</v>
      </c>
      <c r="G159" s="64"/>
      <c r="H159" s="52">
        <v>1</v>
      </c>
      <c r="I159" s="52">
        <v>1</v>
      </c>
      <c r="J159" s="3"/>
    </row>
    <row r="160" spans="1:10" s="4" customFormat="1" ht="25.5">
      <c r="A160" s="59">
        <v>149</v>
      </c>
      <c r="B160" s="65" t="s">
        <v>138</v>
      </c>
      <c r="C160" s="65" t="s">
        <v>139</v>
      </c>
      <c r="D160" s="66">
        <v>327.3</v>
      </c>
      <c r="E160" s="62">
        <f t="shared" si="4"/>
        <v>0</v>
      </c>
      <c r="F160" s="63">
        <f t="shared" si="5"/>
        <v>0</v>
      </c>
      <c r="G160" s="64"/>
      <c r="H160" s="52"/>
      <c r="I160" s="52"/>
      <c r="J160" s="3"/>
    </row>
    <row r="161" spans="1:10" s="4" customFormat="1" ht="25.5">
      <c r="A161" s="59">
        <v>150</v>
      </c>
      <c r="B161" s="65" t="s">
        <v>140</v>
      </c>
      <c r="C161" s="65" t="s">
        <v>294</v>
      </c>
      <c r="D161" s="66">
        <v>711</v>
      </c>
      <c r="E161" s="62">
        <f t="shared" si="4"/>
        <v>0</v>
      </c>
      <c r="F161" s="63">
        <f t="shared" si="5"/>
        <v>0</v>
      </c>
      <c r="G161" s="64"/>
      <c r="H161" s="52"/>
      <c r="I161" s="52"/>
      <c r="J161" s="3"/>
    </row>
    <row r="162" spans="1:10" s="4" customFormat="1" ht="12.75">
      <c r="A162" s="59">
        <v>151</v>
      </c>
      <c r="B162" s="65" t="s">
        <v>141</v>
      </c>
      <c r="C162" s="65" t="s">
        <v>295</v>
      </c>
      <c r="D162" s="66">
        <v>195.6</v>
      </c>
      <c r="E162" s="62">
        <f t="shared" si="4"/>
        <v>0</v>
      </c>
      <c r="F162" s="63">
        <f t="shared" si="5"/>
        <v>0</v>
      </c>
      <c r="G162" s="64"/>
      <c r="H162" s="52"/>
      <c r="I162" s="52"/>
      <c r="J162" s="3"/>
    </row>
    <row r="163" spans="1:10" s="4" customFormat="1" ht="12.75">
      <c r="A163" s="59">
        <v>152</v>
      </c>
      <c r="B163" s="65" t="s">
        <v>141</v>
      </c>
      <c r="C163" s="65" t="s">
        <v>296</v>
      </c>
      <c r="D163" s="66">
        <v>664.8</v>
      </c>
      <c r="E163" s="62">
        <f t="shared" si="4"/>
        <v>0</v>
      </c>
      <c r="F163" s="63">
        <f t="shared" si="5"/>
        <v>0</v>
      </c>
      <c r="G163" s="64"/>
      <c r="H163" s="52"/>
      <c r="I163" s="52"/>
      <c r="J163" s="3"/>
    </row>
    <row r="164" spans="1:10" s="4" customFormat="1" ht="12.75">
      <c r="A164" s="59">
        <v>153</v>
      </c>
      <c r="B164" s="65" t="s">
        <v>142</v>
      </c>
      <c r="C164" s="65" t="s">
        <v>297</v>
      </c>
      <c r="D164" s="66">
        <v>125.45</v>
      </c>
      <c r="E164" s="62">
        <f t="shared" si="4"/>
        <v>2</v>
      </c>
      <c r="F164" s="63">
        <f t="shared" si="5"/>
        <v>250.9</v>
      </c>
      <c r="G164" s="64"/>
      <c r="H164" s="52">
        <v>1</v>
      </c>
      <c r="I164" s="52">
        <v>1</v>
      </c>
      <c r="J164" s="3"/>
    </row>
    <row r="165" spans="1:10" s="4" customFormat="1" ht="25.5">
      <c r="A165" s="59">
        <v>154</v>
      </c>
      <c r="B165" s="70" t="s">
        <v>253</v>
      </c>
      <c r="C165" s="70" t="s">
        <v>364</v>
      </c>
      <c r="D165" s="69">
        <v>318.60000000000002</v>
      </c>
      <c r="E165" s="62">
        <f t="shared" si="4"/>
        <v>0</v>
      </c>
      <c r="F165" s="63">
        <f t="shared" si="5"/>
        <v>0</v>
      </c>
      <c r="G165" s="64"/>
      <c r="H165" s="52"/>
      <c r="I165" s="52"/>
      <c r="J165" s="3"/>
    </row>
    <row r="166" spans="1:10" s="4" customFormat="1" ht="25.5">
      <c r="A166" s="59">
        <v>155</v>
      </c>
      <c r="B166" s="70" t="s">
        <v>253</v>
      </c>
      <c r="C166" s="70" t="s">
        <v>365</v>
      </c>
      <c r="D166" s="69">
        <v>355.32</v>
      </c>
      <c r="E166" s="62">
        <f t="shared" si="4"/>
        <v>0</v>
      </c>
      <c r="F166" s="63">
        <f t="shared" si="5"/>
        <v>0</v>
      </c>
      <c r="G166" s="64"/>
      <c r="H166" s="52"/>
      <c r="I166" s="52"/>
      <c r="J166" s="3"/>
    </row>
    <row r="167" spans="1:10" s="4" customFormat="1" ht="25.5">
      <c r="A167" s="59">
        <v>156</v>
      </c>
      <c r="B167" s="65" t="s">
        <v>143</v>
      </c>
      <c r="C167" s="65" t="s">
        <v>339</v>
      </c>
      <c r="D167" s="66">
        <v>51.8</v>
      </c>
      <c r="E167" s="62">
        <f t="shared" si="4"/>
        <v>0</v>
      </c>
      <c r="F167" s="63">
        <f t="shared" si="5"/>
        <v>0</v>
      </c>
      <c r="G167" s="64"/>
      <c r="H167" s="52"/>
      <c r="I167" s="52"/>
      <c r="J167" s="3"/>
    </row>
    <row r="168" spans="1:10" s="4" customFormat="1" ht="25.5">
      <c r="A168" s="59">
        <v>157</v>
      </c>
      <c r="B168" s="65" t="s">
        <v>143</v>
      </c>
      <c r="C168" s="65" t="s">
        <v>340</v>
      </c>
      <c r="D168" s="66">
        <v>107</v>
      </c>
      <c r="E168" s="62">
        <f t="shared" si="4"/>
        <v>0</v>
      </c>
      <c r="F168" s="63">
        <f t="shared" si="5"/>
        <v>0</v>
      </c>
      <c r="G168" s="64"/>
      <c r="H168" s="52"/>
      <c r="I168" s="52"/>
      <c r="J168" s="3"/>
    </row>
    <row r="169" spans="1:10" s="4" customFormat="1" ht="25.5">
      <c r="A169" s="59">
        <v>158</v>
      </c>
      <c r="B169" s="65" t="s">
        <v>144</v>
      </c>
      <c r="C169" s="65" t="s">
        <v>145</v>
      </c>
      <c r="D169" s="66">
        <v>526.79999999999995</v>
      </c>
      <c r="E169" s="62">
        <f t="shared" si="4"/>
        <v>150</v>
      </c>
      <c r="F169" s="63">
        <f t="shared" si="5"/>
        <v>79020</v>
      </c>
      <c r="G169" s="64"/>
      <c r="H169" s="52">
        <v>130</v>
      </c>
      <c r="I169" s="52">
        <v>20</v>
      </c>
      <c r="J169" s="3"/>
    </row>
    <row r="170" spans="1:10" s="4" customFormat="1" ht="25.5">
      <c r="A170" s="59">
        <v>159</v>
      </c>
      <c r="B170" s="65" t="s">
        <v>144</v>
      </c>
      <c r="C170" s="65" t="s">
        <v>146</v>
      </c>
      <c r="D170" s="66">
        <v>926.4</v>
      </c>
      <c r="E170" s="62">
        <f t="shared" si="4"/>
        <v>80</v>
      </c>
      <c r="F170" s="63">
        <f t="shared" si="5"/>
        <v>74112</v>
      </c>
      <c r="G170" s="64"/>
      <c r="H170" s="52">
        <v>70</v>
      </c>
      <c r="I170" s="52">
        <v>10</v>
      </c>
      <c r="J170" s="3"/>
    </row>
    <row r="171" spans="1:10" s="4" customFormat="1" ht="25.5">
      <c r="A171" s="59">
        <v>160</v>
      </c>
      <c r="B171" s="65" t="s">
        <v>144</v>
      </c>
      <c r="C171" s="65" t="s">
        <v>147</v>
      </c>
      <c r="D171" s="66">
        <v>1395.6</v>
      </c>
      <c r="E171" s="62">
        <f t="shared" si="4"/>
        <v>5</v>
      </c>
      <c r="F171" s="63">
        <f t="shared" si="5"/>
        <v>6978</v>
      </c>
      <c r="G171" s="64"/>
      <c r="H171" s="52">
        <v>5</v>
      </c>
      <c r="I171" s="52"/>
      <c r="J171" s="3"/>
    </row>
    <row r="172" spans="1:10" s="4" customFormat="1" ht="25.5">
      <c r="A172" s="59">
        <v>161</v>
      </c>
      <c r="B172" s="65" t="s">
        <v>144</v>
      </c>
      <c r="C172" s="65" t="s">
        <v>148</v>
      </c>
      <c r="D172" s="66">
        <v>1155.5999999999999</v>
      </c>
      <c r="E172" s="62">
        <f t="shared" si="4"/>
        <v>0</v>
      </c>
      <c r="F172" s="63">
        <f t="shared" si="5"/>
        <v>0</v>
      </c>
      <c r="G172" s="64"/>
      <c r="H172" s="52"/>
      <c r="I172" s="52"/>
      <c r="J172" s="3"/>
    </row>
    <row r="173" spans="1:10" s="4" customFormat="1" ht="25.5">
      <c r="A173" s="59">
        <v>162</v>
      </c>
      <c r="B173" s="65" t="s">
        <v>144</v>
      </c>
      <c r="C173" s="65" t="s">
        <v>149</v>
      </c>
      <c r="D173" s="66">
        <v>1405.8</v>
      </c>
      <c r="E173" s="62">
        <f t="shared" si="4"/>
        <v>0</v>
      </c>
      <c r="F173" s="63">
        <f t="shared" si="5"/>
        <v>0</v>
      </c>
      <c r="G173" s="64"/>
      <c r="H173" s="52"/>
      <c r="I173" s="52"/>
      <c r="J173" s="3"/>
    </row>
    <row r="174" spans="1:10" s="4" customFormat="1" ht="25.5">
      <c r="A174" s="59">
        <v>163</v>
      </c>
      <c r="B174" s="65" t="s">
        <v>150</v>
      </c>
      <c r="C174" s="65" t="s">
        <v>218</v>
      </c>
      <c r="D174" s="66">
        <v>108</v>
      </c>
      <c r="E174" s="62">
        <f t="shared" si="4"/>
        <v>80</v>
      </c>
      <c r="F174" s="63">
        <f t="shared" si="5"/>
        <v>8640</v>
      </c>
      <c r="G174" s="64"/>
      <c r="H174" s="52">
        <v>70</v>
      </c>
      <c r="I174" s="52">
        <v>10</v>
      </c>
      <c r="J174" s="3"/>
    </row>
    <row r="175" spans="1:10" s="4" customFormat="1" ht="25.5">
      <c r="A175" s="59">
        <v>164</v>
      </c>
      <c r="B175" s="65" t="s">
        <v>151</v>
      </c>
      <c r="C175" s="65" t="s">
        <v>338</v>
      </c>
      <c r="D175" s="66">
        <v>6434.68</v>
      </c>
      <c r="E175" s="62">
        <f t="shared" si="4"/>
        <v>0</v>
      </c>
      <c r="F175" s="63">
        <f t="shared" si="5"/>
        <v>0</v>
      </c>
      <c r="G175" s="64"/>
      <c r="H175" s="52"/>
      <c r="I175" s="52"/>
      <c r="J175" s="3"/>
    </row>
    <row r="176" spans="1:10" s="4" customFormat="1" ht="25.5">
      <c r="A176" s="59">
        <v>165</v>
      </c>
      <c r="B176" s="65" t="s">
        <v>152</v>
      </c>
      <c r="C176" s="65" t="s">
        <v>337</v>
      </c>
      <c r="D176" s="66">
        <v>97.8</v>
      </c>
      <c r="E176" s="62">
        <f t="shared" si="4"/>
        <v>0</v>
      </c>
      <c r="F176" s="63">
        <f t="shared" si="5"/>
        <v>0</v>
      </c>
      <c r="G176" s="64"/>
      <c r="H176" s="52"/>
      <c r="I176" s="52"/>
      <c r="J176" s="3"/>
    </row>
    <row r="177" spans="1:10" s="4" customFormat="1" ht="25.5">
      <c r="A177" s="59">
        <v>166</v>
      </c>
      <c r="B177" s="65" t="s">
        <v>153</v>
      </c>
      <c r="C177" s="65" t="s">
        <v>336</v>
      </c>
      <c r="D177" s="66">
        <v>73.2</v>
      </c>
      <c r="E177" s="62">
        <f t="shared" si="4"/>
        <v>0</v>
      </c>
      <c r="F177" s="63">
        <f t="shared" si="5"/>
        <v>0</v>
      </c>
      <c r="G177" s="64"/>
      <c r="H177" s="52"/>
      <c r="I177" s="52"/>
      <c r="J177" s="3"/>
    </row>
    <row r="178" spans="1:10" s="4" customFormat="1" ht="25.5">
      <c r="A178" s="59">
        <v>167</v>
      </c>
      <c r="B178" s="70" t="s">
        <v>254</v>
      </c>
      <c r="C178" s="70" t="s">
        <v>255</v>
      </c>
      <c r="D178" s="69">
        <v>491.68</v>
      </c>
      <c r="E178" s="62">
        <f t="shared" si="4"/>
        <v>0</v>
      </c>
      <c r="F178" s="63">
        <f t="shared" si="5"/>
        <v>0</v>
      </c>
      <c r="G178" s="64"/>
      <c r="H178" s="52"/>
      <c r="I178" s="52"/>
      <c r="J178" s="3"/>
    </row>
    <row r="179" spans="1:10" s="4" customFormat="1" ht="12.75">
      <c r="A179" s="59">
        <v>168</v>
      </c>
      <c r="B179" s="65" t="s">
        <v>154</v>
      </c>
      <c r="C179" s="65" t="s">
        <v>277</v>
      </c>
      <c r="D179" s="66">
        <v>47.2</v>
      </c>
      <c r="E179" s="62">
        <f t="shared" si="4"/>
        <v>4</v>
      </c>
      <c r="F179" s="63">
        <f t="shared" si="5"/>
        <v>188.8</v>
      </c>
      <c r="G179" s="64"/>
      <c r="H179" s="52">
        <v>2</v>
      </c>
      <c r="I179" s="52">
        <v>2</v>
      </c>
      <c r="J179" s="3"/>
    </row>
    <row r="180" spans="1:10" s="4" customFormat="1" ht="12.75">
      <c r="A180" s="59">
        <v>169</v>
      </c>
      <c r="B180" s="65" t="s">
        <v>155</v>
      </c>
      <c r="C180" s="65" t="s">
        <v>271</v>
      </c>
      <c r="D180" s="66">
        <v>153</v>
      </c>
      <c r="E180" s="62">
        <f t="shared" si="4"/>
        <v>0</v>
      </c>
      <c r="F180" s="63">
        <f t="shared" si="5"/>
        <v>0</v>
      </c>
      <c r="G180" s="64"/>
      <c r="H180" s="52"/>
      <c r="I180" s="52"/>
      <c r="J180" s="3"/>
    </row>
    <row r="181" spans="1:10" s="4" customFormat="1" ht="25.5">
      <c r="A181" s="59">
        <v>170</v>
      </c>
      <c r="B181" s="65" t="s">
        <v>156</v>
      </c>
      <c r="C181" s="65" t="s">
        <v>335</v>
      </c>
      <c r="D181" s="66">
        <v>299</v>
      </c>
      <c r="E181" s="62">
        <f t="shared" si="4"/>
        <v>0</v>
      </c>
      <c r="F181" s="63">
        <f t="shared" si="5"/>
        <v>0</v>
      </c>
      <c r="G181" s="64"/>
      <c r="H181" s="52"/>
      <c r="I181" s="52"/>
      <c r="J181" s="3"/>
    </row>
    <row r="182" spans="1:10" s="4" customFormat="1" ht="25.5">
      <c r="A182" s="59">
        <v>171</v>
      </c>
      <c r="B182" s="65" t="s">
        <v>157</v>
      </c>
      <c r="C182" s="65" t="s">
        <v>336</v>
      </c>
      <c r="D182" s="66">
        <v>166.2</v>
      </c>
      <c r="E182" s="62">
        <f t="shared" si="4"/>
        <v>0</v>
      </c>
      <c r="F182" s="63">
        <f t="shared" si="5"/>
        <v>0</v>
      </c>
      <c r="G182" s="64"/>
      <c r="H182" s="52"/>
      <c r="I182" s="52"/>
      <c r="J182" s="3"/>
    </row>
    <row r="183" spans="1:10" s="4" customFormat="1" ht="38.25">
      <c r="A183" s="59">
        <v>172</v>
      </c>
      <c r="B183" s="70" t="s">
        <v>256</v>
      </c>
      <c r="C183" s="70" t="s">
        <v>257</v>
      </c>
      <c r="D183" s="69">
        <v>714.6</v>
      </c>
      <c r="E183" s="62">
        <f t="shared" si="4"/>
        <v>0</v>
      </c>
      <c r="F183" s="63">
        <f t="shared" si="5"/>
        <v>0</v>
      </c>
      <c r="G183" s="64"/>
      <c r="H183" s="52"/>
      <c r="I183" s="52"/>
      <c r="J183" s="3"/>
    </row>
    <row r="184" spans="1:10" s="4" customFormat="1" ht="38.25">
      <c r="A184" s="59">
        <v>173</v>
      </c>
      <c r="B184" s="70" t="s">
        <v>256</v>
      </c>
      <c r="C184" s="70" t="s">
        <v>258</v>
      </c>
      <c r="D184" s="69">
        <v>1330.8</v>
      </c>
      <c r="E184" s="62">
        <f t="shared" si="4"/>
        <v>0</v>
      </c>
      <c r="F184" s="63">
        <f t="shared" si="5"/>
        <v>0</v>
      </c>
      <c r="G184" s="64"/>
      <c r="H184" s="52"/>
      <c r="I184" s="52"/>
      <c r="J184" s="3"/>
    </row>
    <row r="185" spans="1:10" s="4" customFormat="1" ht="12.75">
      <c r="A185" s="59">
        <v>174</v>
      </c>
      <c r="B185" s="65" t="s">
        <v>158</v>
      </c>
      <c r="C185" s="65" t="s">
        <v>274</v>
      </c>
      <c r="D185" s="66">
        <v>48.95</v>
      </c>
      <c r="E185" s="62">
        <f t="shared" si="4"/>
        <v>0</v>
      </c>
      <c r="F185" s="63">
        <f t="shared" si="5"/>
        <v>0</v>
      </c>
      <c r="G185" s="64"/>
      <c r="H185" s="52"/>
      <c r="I185" s="52"/>
      <c r="J185" s="3"/>
    </row>
    <row r="186" spans="1:10" s="4" customFormat="1" ht="12.75">
      <c r="A186" s="59">
        <v>175</v>
      </c>
      <c r="B186" s="65" t="s">
        <v>159</v>
      </c>
      <c r="C186" s="65" t="s">
        <v>160</v>
      </c>
      <c r="D186" s="66">
        <v>29.3</v>
      </c>
      <c r="E186" s="62">
        <f t="shared" si="4"/>
        <v>0</v>
      </c>
      <c r="F186" s="63">
        <f t="shared" si="5"/>
        <v>0</v>
      </c>
      <c r="G186" s="64"/>
      <c r="H186" s="52"/>
      <c r="I186" s="52"/>
      <c r="J186" s="3"/>
    </row>
    <row r="187" spans="1:10" s="4" customFormat="1" ht="25.5">
      <c r="A187" s="59">
        <v>176</v>
      </c>
      <c r="B187" s="65" t="s">
        <v>161</v>
      </c>
      <c r="C187" s="65" t="s">
        <v>334</v>
      </c>
      <c r="D187" s="66">
        <v>658</v>
      </c>
      <c r="E187" s="62">
        <f t="shared" si="4"/>
        <v>0</v>
      </c>
      <c r="F187" s="63">
        <f t="shared" si="5"/>
        <v>0</v>
      </c>
      <c r="G187" s="64"/>
      <c r="H187" s="52"/>
      <c r="I187" s="52"/>
      <c r="J187" s="3"/>
    </row>
    <row r="188" spans="1:10" s="4" customFormat="1" ht="25.5">
      <c r="A188" s="59">
        <v>177</v>
      </c>
      <c r="B188" s="65" t="s">
        <v>162</v>
      </c>
      <c r="C188" s="65" t="s">
        <v>163</v>
      </c>
      <c r="D188" s="66">
        <v>1876.8</v>
      </c>
      <c r="E188" s="62">
        <f t="shared" si="4"/>
        <v>0</v>
      </c>
      <c r="F188" s="63">
        <f t="shared" si="5"/>
        <v>0</v>
      </c>
      <c r="G188" s="64"/>
      <c r="H188" s="52"/>
      <c r="I188" s="52"/>
      <c r="J188" s="3"/>
    </row>
    <row r="189" spans="1:10" s="4" customFormat="1" ht="25.5">
      <c r="A189" s="59">
        <v>178</v>
      </c>
      <c r="B189" s="65" t="s">
        <v>164</v>
      </c>
      <c r="C189" s="65" t="s">
        <v>367</v>
      </c>
      <c r="D189" s="66">
        <v>361.48</v>
      </c>
      <c r="E189" s="62">
        <f t="shared" si="4"/>
        <v>0</v>
      </c>
      <c r="F189" s="63">
        <f t="shared" si="5"/>
        <v>0</v>
      </c>
      <c r="G189" s="64"/>
      <c r="H189" s="52"/>
      <c r="I189" s="52"/>
      <c r="J189" s="3"/>
    </row>
    <row r="190" spans="1:10" s="4" customFormat="1" ht="25.5">
      <c r="A190" s="59">
        <v>179</v>
      </c>
      <c r="B190" s="65" t="s">
        <v>164</v>
      </c>
      <c r="C190" s="65" t="s">
        <v>332</v>
      </c>
      <c r="D190" s="66">
        <v>180.6</v>
      </c>
      <c r="E190" s="62">
        <f t="shared" si="4"/>
        <v>60</v>
      </c>
      <c r="F190" s="63">
        <f t="shared" si="5"/>
        <v>10836</v>
      </c>
      <c r="G190" s="64"/>
      <c r="H190" s="52">
        <v>50</v>
      </c>
      <c r="I190" s="52">
        <v>10</v>
      </c>
      <c r="J190" s="3"/>
    </row>
    <row r="191" spans="1:10" s="4" customFormat="1" ht="25.5">
      <c r="A191" s="59">
        <v>180</v>
      </c>
      <c r="B191" s="65" t="s">
        <v>164</v>
      </c>
      <c r="C191" s="65" t="s">
        <v>333</v>
      </c>
      <c r="D191" s="66">
        <v>285.89999999999998</v>
      </c>
      <c r="E191" s="62">
        <f t="shared" si="4"/>
        <v>20</v>
      </c>
      <c r="F191" s="63">
        <f t="shared" si="5"/>
        <v>5718</v>
      </c>
      <c r="G191" s="64"/>
      <c r="H191" s="52">
        <v>15</v>
      </c>
      <c r="I191" s="52">
        <v>5</v>
      </c>
      <c r="J191" s="3"/>
    </row>
    <row r="192" spans="1:10" s="4" customFormat="1" ht="12.75">
      <c r="A192" s="59">
        <v>181</v>
      </c>
      <c r="B192" s="65" t="s">
        <v>165</v>
      </c>
      <c r="C192" s="65" t="s">
        <v>299</v>
      </c>
      <c r="D192" s="66">
        <v>15.52</v>
      </c>
      <c r="E192" s="62">
        <f t="shared" si="4"/>
        <v>0</v>
      </c>
      <c r="F192" s="63">
        <f t="shared" si="5"/>
        <v>0</v>
      </c>
      <c r="G192" s="64"/>
      <c r="H192" s="52"/>
      <c r="I192" s="52"/>
      <c r="J192" s="3"/>
    </row>
    <row r="193" spans="1:10" s="4" customFormat="1" ht="12.75">
      <c r="A193" s="59">
        <v>182</v>
      </c>
      <c r="B193" s="65" t="s">
        <v>166</v>
      </c>
      <c r="C193" s="65" t="s">
        <v>167</v>
      </c>
      <c r="D193" s="66">
        <v>288.64</v>
      </c>
      <c r="E193" s="62">
        <f t="shared" si="4"/>
        <v>0</v>
      </c>
      <c r="F193" s="63">
        <f t="shared" si="5"/>
        <v>0</v>
      </c>
      <c r="G193" s="64"/>
      <c r="H193" s="52"/>
      <c r="I193" s="52"/>
      <c r="J193" s="3"/>
    </row>
    <row r="194" spans="1:10" s="4" customFormat="1" ht="25.5">
      <c r="A194" s="59">
        <v>183</v>
      </c>
      <c r="B194" s="65" t="s">
        <v>168</v>
      </c>
      <c r="C194" s="65" t="s">
        <v>219</v>
      </c>
      <c r="D194" s="66">
        <v>7167.26</v>
      </c>
      <c r="E194" s="62">
        <f t="shared" si="4"/>
        <v>0</v>
      </c>
      <c r="F194" s="63">
        <f t="shared" si="5"/>
        <v>0</v>
      </c>
      <c r="G194" s="64"/>
      <c r="H194" s="52"/>
      <c r="I194" s="52"/>
      <c r="J194" s="3"/>
    </row>
    <row r="195" spans="1:10" s="4" customFormat="1" ht="25.5">
      <c r="A195" s="59">
        <v>184</v>
      </c>
      <c r="B195" s="65" t="s">
        <v>168</v>
      </c>
      <c r="C195" s="65" t="s">
        <v>215</v>
      </c>
      <c r="D195" s="66">
        <v>2752.91</v>
      </c>
      <c r="E195" s="62">
        <f t="shared" si="4"/>
        <v>70</v>
      </c>
      <c r="F195" s="63">
        <f t="shared" si="5"/>
        <v>192703.69999999998</v>
      </c>
      <c r="G195" s="64"/>
      <c r="H195" s="52">
        <v>35</v>
      </c>
      <c r="I195" s="52">
        <v>35</v>
      </c>
      <c r="J195" s="3"/>
    </row>
    <row r="196" spans="1:10" s="4" customFormat="1" ht="12.75">
      <c r="A196" s="59">
        <v>185</v>
      </c>
      <c r="B196" s="65" t="s">
        <v>169</v>
      </c>
      <c r="C196" s="65" t="s">
        <v>170</v>
      </c>
      <c r="D196" s="66">
        <v>86.5</v>
      </c>
      <c r="E196" s="62">
        <f t="shared" si="4"/>
        <v>0</v>
      </c>
      <c r="F196" s="63">
        <f t="shared" si="5"/>
        <v>0</v>
      </c>
      <c r="G196" s="64"/>
      <c r="H196" s="52"/>
      <c r="I196" s="52"/>
      <c r="J196" s="3"/>
    </row>
    <row r="197" spans="1:10" s="4" customFormat="1" ht="25.5">
      <c r="A197" s="59">
        <v>186</v>
      </c>
      <c r="B197" s="65" t="s">
        <v>171</v>
      </c>
      <c r="C197" s="65" t="s">
        <v>172</v>
      </c>
      <c r="D197" s="66">
        <v>935</v>
      </c>
      <c r="E197" s="62">
        <f t="shared" si="4"/>
        <v>14</v>
      </c>
      <c r="F197" s="63">
        <f t="shared" si="5"/>
        <v>13090</v>
      </c>
      <c r="G197" s="64"/>
      <c r="H197" s="52">
        <v>11</v>
      </c>
      <c r="I197" s="52">
        <v>3</v>
      </c>
      <c r="J197" s="3"/>
    </row>
    <row r="198" spans="1:10" s="4" customFormat="1" ht="25.5">
      <c r="A198" s="59">
        <v>187</v>
      </c>
      <c r="B198" s="65" t="s">
        <v>171</v>
      </c>
      <c r="C198" s="65" t="s">
        <v>305</v>
      </c>
      <c r="D198" s="66">
        <v>503.47</v>
      </c>
      <c r="E198" s="62">
        <f t="shared" si="4"/>
        <v>5</v>
      </c>
      <c r="F198" s="63">
        <f t="shared" si="5"/>
        <v>2517.3500000000004</v>
      </c>
      <c r="G198" s="64"/>
      <c r="H198" s="52">
        <v>4</v>
      </c>
      <c r="I198" s="52">
        <v>1</v>
      </c>
      <c r="J198" s="3"/>
    </row>
    <row r="199" spans="1:10" s="4" customFormat="1" ht="12.75">
      <c r="A199" s="59">
        <v>188</v>
      </c>
      <c r="B199" s="65" t="s">
        <v>173</v>
      </c>
      <c r="C199" s="65" t="s">
        <v>300</v>
      </c>
      <c r="D199" s="66">
        <v>39.700000000000003</v>
      </c>
      <c r="E199" s="62">
        <f t="shared" si="4"/>
        <v>1</v>
      </c>
      <c r="F199" s="63">
        <f t="shared" si="5"/>
        <v>39.700000000000003</v>
      </c>
      <c r="G199" s="64"/>
      <c r="H199" s="52">
        <v>1</v>
      </c>
      <c r="I199" s="52"/>
      <c r="J199" s="3"/>
    </row>
    <row r="200" spans="1:10" s="4" customFormat="1" ht="12.75">
      <c r="A200" s="59">
        <v>189</v>
      </c>
      <c r="B200" s="65" t="s">
        <v>174</v>
      </c>
      <c r="C200" s="65" t="s">
        <v>175</v>
      </c>
      <c r="D200" s="66">
        <v>2558.1</v>
      </c>
      <c r="E200" s="62">
        <f t="shared" si="4"/>
        <v>0</v>
      </c>
      <c r="F200" s="63">
        <f t="shared" si="5"/>
        <v>0</v>
      </c>
      <c r="G200" s="64"/>
      <c r="H200" s="52"/>
      <c r="I200" s="52"/>
      <c r="J200" s="3"/>
    </row>
    <row r="201" spans="1:10" s="4" customFormat="1" ht="12.75">
      <c r="A201" s="59">
        <v>190</v>
      </c>
      <c r="B201" s="65" t="s">
        <v>174</v>
      </c>
      <c r="C201" s="65" t="s">
        <v>176</v>
      </c>
      <c r="D201" s="66">
        <v>3837.35</v>
      </c>
      <c r="E201" s="62">
        <f t="shared" si="4"/>
        <v>0</v>
      </c>
      <c r="F201" s="63">
        <f t="shared" si="5"/>
        <v>0</v>
      </c>
      <c r="G201" s="64"/>
      <c r="H201" s="52"/>
      <c r="I201" s="52"/>
      <c r="J201" s="3"/>
    </row>
    <row r="202" spans="1:10" s="4" customFormat="1" ht="12.75">
      <c r="A202" s="59">
        <v>191</v>
      </c>
      <c r="B202" s="65" t="s">
        <v>174</v>
      </c>
      <c r="C202" s="65" t="s">
        <v>177</v>
      </c>
      <c r="D202" s="66">
        <v>4603.8500000000004</v>
      </c>
      <c r="E202" s="62">
        <f t="shared" si="4"/>
        <v>0</v>
      </c>
      <c r="F202" s="63">
        <f t="shared" si="5"/>
        <v>0</v>
      </c>
      <c r="G202" s="64"/>
      <c r="H202" s="52"/>
      <c r="I202" s="52"/>
      <c r="J202" s="3"/>
    </row>
    <row r="203" spans="1:10" s="4" customFormat="1" ht="12.75">
      <c r="A203" s="59">
        <v>192</v>
      </c>
      <c r="B203" s="65" t="s">
        <v>178</v>
      </c>
      <c r="C203" s="65" t="s">
        <v>331</v>
      </c>
      <c r="D203" s="66">
        <v>450.4</v>
      </c>
      <c r="E203" s="62">
        <f t="shared" si="4"/>
        <v>0</v>
      </c>
      <c r="F203" s="63">
        <f t="shared" si="5"/>
        <v>0</v>
      </c>
      <c r="G203" s="64"/>
      <c r="H203" s="52"/>
      <c r="I203" s="52"/>
      <c r="J203" s="3"/>
    </row>
    <row r="204" spans="1:10" s="4" customFormat="1" ht="25.5">
      <c r="A204" s="59">
        <v>193</v>
      </c>
      <c r="B204" s="65" t="s">
        <v>179</v>
      </c>
      <c r="C204" s="65" t="s">
        <v>217</v>
      </c>
      <c r="D204" s="66">
        <v>1214.4000000000001</v>
      </c>
      <c r="E204" s="62">
        <f t="shared" si="4"/>
        <v>0</v>
      </c>
      <c r="F204" s="63">
        <f t="shared" si="5"/>
        <v>0</v>
      </c>
      <c r="G204" s="64"/>
      <c r="H204" s="52"/>
      <c r="I204" s="52"/>
      <c r="J204" s="3"/>
    </row>
    <row r="205" spans="1:10" s="4" customFormat="1" ht="12.75">
      <c r="A205" s="59">
        <v>194</v>
      </c>
      <c r="B205" s="65" t="s">
        <v>179</v>
      </c>
      <c r="C205" s="65" t="s">
        <v>180</v>
      </c>
      <c r="D205" s="66">
        <v>625.20000000000005</v>
      </c>
      <c r="E205" s="62">
        <f t="shared" ref="E205:E230" si="6">H205+I205</f>
        <v>0</v>
      </c>
      <c r="F205" s="63">
        <f t="shared" si="5"/>
        <v>0</v>
      </c>
      <c r="G205" s="64"/>
      <c r="H205" s="52"/>
      <c r="I205" s="52"/>
      <c r="J205" s="3"/>
    </row>
    <row r="206" spans="1:10" s="4" customFormat="1" ht="25.5">
      <c r="A206" s="59">
        <v>195</v>
      </c>
      <c r="B206" s="65" t="s">
        <v>181</v>
      </c>
      <c r="C206" s="65" t="s">
        <v>304</v>
      </c>
      <c r="D206" s="66">
        <v>515.5</v>
      </c>
      <c r="E206" s="62">
        <f t="shared" si="6"/>
        <v>0</v>
      </c>
      <c r="F206" s="63">
        <f t="shared" ref="F206:F230" si="7">D206*E206</f>
        <v>0</v>
      </c>
      <c r="G206" s="64"/>
      <c r="H206" s="52"/>
      <c r="I206" s="52"/>
      <c r="J206" s="3"/>
    </row>
    <row r="207" spans="1:10" s="4" customFormat="1" ht="25.5">
      <c r="A207" s="59">
        <v>196</v>
      </c>
      <c r="B207" s="65" t="s">
        <v>182</v>
      </c>
      <c r="C207" s="65" t="s">
        <v>330</v>
      </c>
      <c r="D207" s="66">
        <v>1435</v>
      </c>
      <c r="E207" s="62">
        <f t="shared" si="6"/>
        <v>0</v>
      </c>
      <c r="F207" s="63">
        <f t="shared" si="7"/>
        <v>0</v>
      </c>
      <c r="G207" s="64"/>
      <c r="H207" s="52"/>
      <c r="I207" s="52"/>
      <c r="J207" s="3"/>
    </row>
    <row r="208" spans="1:10" s="4" customFormat="1" ht="12.75">
      <c r="A208" s="59">
        <v>197</v>
      </c>
      <c r="B208" s="65" t="s">
        <v>183</v>
      </c>
      <c r="C208" s="65" t="s">
        <v>277</v>
      </c>
      <c r="D208" s="66">
        <v>136.19999999999999</v>
      </c>
      <c r="E208" s="62">
        <f t="shared" si="6"/>
        <v>1</v>
      </c>
      <c r="F208" s="63">
        <f t="shared" si="7"/>
        <v>136.19999999999999</v>
      </c>
      <c r="G208" s="64"/>
      <c r="H208" s="52">
        <v>1</v>
      </c>
      <c r="I208" s="52"/>
      <c r="J208" s="3"/>
    </row>
    <row r="209" spans="1:10" s="4" customFormat="1" ht="25.5">
      <c r="A209" s="59">
        <v>198</v>
      </c>
      <c r="B209" s="65" t="s">
        <v>184</v>
      </c>
      <c r="C209" s="65" t="s">
        <v>327</v>
      </c>
      <c r="D209" s="66">
        <v>250.9</v>
      </c>
      <c r="E209" s="62">
        <f t="shared" si="6"/>
        <v>0</v>
      </c>
      <c r="F209" s="63">
        <f t="shared" si="7"/>
        <v>0</v>
      </c>
      <c r="G209" s="64"/>
      <c r="H209" s="52"/>
      <c r="I209" s="52"/>
      <c r="J209" s="3"/>
    </row>
    <row r="210" spans="1:10" s="6" customFormat="1" ht="25.5">
      <c r="A210" s="59">
        <v>199</v>
      </c>
      <c r="B210" s="65" t="s">
        <v>184</v>
      </c>
      <c r="C210" s="65" t="s">
        <v>328</v>
      </c>
      <c r="D210" s="66">
        <v>149.30000000000001</v>
      </c>
      <c r="E210" s="62">
        <f t="shared" si="6"/>
        <v>0</v>
      </c>
      <c r="F210" s="63">
        <f t="shared" si="7"/>
        <v>0</v>
      </c>
      <c r="G210" s="64"/>
      <c r="H210" s="52"/>
      <c r="I210" s="52"/>
      <c r="J210" s="3"/>
    </row>
    <row r="211" spans="1:10" s="6" customFormat="1" ht="25.5">
      <c r="A211" s="59">
        <v>200</v>
      </c>
      <c r="B211" s="65" t="s">
        <v>184</v>
      </c>
      <c r="C211" s="65" t="s">
        <v>329</v>
      </c>
      <c r="D211" s="66">
        <v>214.4</v>
      </c>
      <c r="E211" s="62">
        <f t="shared" si="6"/>
        <v>0</v>
      </c>
      <c r="F211" s="63">
        <f t="shared" si="7"/>
        <v>0</v>
      </c>
      <c r="G211" s="64"/>
      <c r="H211" s="52"/>
      <c r="I211" s="52"/>
      <c r="J211" s="3"/>
    </row>
    <row r="212" spans="1:10" s="16" customFormat="1" ht="12.75">
      <c r="A212" s="59">
        <v>201</v>
      </c>
      <c r="B212" s="65" t="s">
        <v>185</v>
      </c>
      <c r="C212" s="65" t="s">
        <v>373</v>
      </c>
      <c r="D212" s="66">
        <v>836</v>
      </c>
      <c r="E212" s="62">
        <f t="shared" si="6"/>
        <v>0</v>
      </c>
      <c r="F212" s="63">
        <f t="shared" si="7"/>
        <v>0</v>
      </c>
      <c r="G212" s="72"/>
      <c r="H212" s="53"/>
      <c r="I212" s="53"/>
      <c r="J212" s="15"/>
    </row>
    <row r="213" spans="1:10" s="16" customFormat="1" ht="25.5">
      <c r="A213" s="59">
        <v>202</v>
      </c>
      <c r="B213" s="70" t="s">
        <v>379</v>
      </c>
      <c r="C213" s="70" t="s">
        <v>380</v>
      </c>
      <c r="D213" s="69">
        <v>1002.4</v>
      </c>
      <c r="E213" s="62">
        <f t="shared" si="6"/>
        <v>0</v>
      </c>
      <c r="F213" s="63">
        <f t="shared" si="7"/>
        <v>0</v>
      </c>
      <c r="G213" s="72"/>
      <c r="H213" s="53"/>
      <c r="I213" s="53"/>
      <c r="J213" s="15"/>
    </row>
    <row r="214" spans="1:10" s="4" customFormat="1" ht="25.5">
      <c r="A214" s="59">
        <v>203</v>
      </c>
      <c r="B214" s="70" t="s">
        <v>259</v>
      </c>
      <c r="C214" s="70" t="s">
        <v>260</v>
      </c>
      <c r="D214" s="69">
        <v>2292.6</v>
      </c>
      <c r="E214" s="62">
        <f t="shared" si="6"/>
        <v>0</v>
      </c>
      <c r="F214" s="63">
        <f t="shared" si="7"/>
        <v>0</v>
      </c>
      <c r="G214" s="64"/>
      <c r="H214" s="52"/>
      <c r="I214" s="52"/>
      <c r="J214" s="3"/>
    </row>
    <row r="215" spans="1:10">
      <c r="A215" s="59">
        <v>204</v>
      </c>
      <c r="B215" s="65" t="s">
        <v>186</v>
      </c>
      <c r="C215" s="65" t="s">
        <v>301</v>
      </c>
      <c r="D215" s="66">
        <v>30.8</v>
      </c>
      <c r="E215" s="62">
        <f t="shared" si="6"/>
        <v>0</v>
      </c>
      <c r="F215" s="63">
        <f t="shared" si="7"/>
        <v>0</v>
      </c>
      <c r="G215" s="64"/>
      <c r="H215" s="52"/>
      <c r="I215" s="52"/>
      <c r="J215" s="3"/>
    </row>
    <row r="216" spans="1:10">
      <c r="A216" s="59">
        <v>205</v>
      </c>
      <c r="B216" s="65" t="s">
        <v>186</v>
      </c>
      <c r="C216" s="65" t="s">
        <v>302</v>
      </c>
      <c r="D216" s="66">
        <v>24.32</v>
      </c>
      <c r="E216" s="62">
        <f t="shared" si="6"/>
        <v>0</v>
      </c>
      <c r="F216" s="63">
        <f t="shared" si="7"/>
        <v>0</v>
      </c>
      <c r="G216" s="64"/>
      <c r="H216" s="52"/>
      <c r="I216" s="52"/>
      <c r="J216" s="3"/>
    </row>
    <row r="217" spans="1:10" ht="25.5">
      <c r="A217" s="59">
        <v>206</v>
      </c>
      <c r="B217" s="65" t="s">
        <v>187</v>
      </c>
      <c r="C217" s="65" t="s">
        <v>188</v>
      </c>
      <c r="D217" s="66">
        <v>24.8</v>
      </c>
      <c r="E217" s="62">
        <f t="shared" si="6"/>
        <v>0</v>
      </c>
      <c r="F217" s="63">
        <f t="shared" si="7"/>
        <v>0</v>
      </c>
      <c r="G217" s="64"/>
      <c r="H217" s="52"/>
      <c r="I217" s="52"/>
      <c r="J217" s="3"/>
    </row>
    <row r="218" spans="1:10">
      <c r="A218" s="59">
        <v>207</v>
      </c>
      <c r="B218" s="73" t="s">
        <v>189</v>
      </c>
      <c r="C218" s="73" t="s">
        <v>303</v>
      </c>
      <c r="D218" s="74">
        <v>11558.8</v>
      </c>
      <c r="E218" s="62">
        <f t="shared" si="6"/>
        <v>0</v>
      </c>
      <c r="F218" s="63">
        <f t="shared" si="7"/>
        <v>0</v>
      </c>
      <c r="G218" s="75"/>
      <c r="H218" s="54"/>
      <c r="I218" s="54"/>
      <c r="J218" s="13"/>
    </row>
    <row r="219" spans="1:10" s="4" customFormat="1" ht="38.25">
      <c r="A219" s="59">
        <v>208</v>
      </c>
      <c r="B219" s="65" t="s">
        <v>216</v>
      </c>
      <c r="C219" s="65" t="s">
        <v>284</v>
      </c>
      <c r="D219" s="66">
        <v>350</v>
      </c>
      <c r="E219" s="62">
        <f t="shared" si="6"/>
        <v>0</v>
      </c>
      <c r="F219" s="63">
        <f t="shared" si="7"/>
        <v>0</v>
      </c>
      <c r="G219" s="64"/>
      <c r="H219" s="52"/>
      <c r="I219" s="52"/>
      <c r="J219" s="3"/>
    </row>
    <row r="220" spans="1:10" s="4" customFormat="1" ht="38.25">
      <c r="A220" s="59">
        <v>209</v>
      </c>
      <c r="B220" s="65" t="s">
        <v>216</v>
      </c>
      <c r="C220" s="65" t="s">
        <v>269</v>
      </c>
      <c r="D220" s="66">
        <v>296</v>
      </c>
      <c r="E220" s="62">
        <f t="shared" si="6"/>
        <v>0</v>
      </c>
      <c r="F220" s="63">
        <f t="shared" si="7"/>
        <v>0</v>
      </c>
      <c r="G220" s="64"/>
      <c r="H220" s="52"/>
      <c r="I220" s="52"/>
      <c r="J220" s="3"/>
    </row>
    <row r="221" spans="1:10" s="4" customFormat="1" ht="25.5">
      <c r="A221" s="59">
        <v>210</v>
      </c>
      <c r="B221" s="70" t="s">
        <v>317</v>
      </c>
      <c r="C221" s="70" t="s">
        <v>318</v>
      </c>
      <c r="D221" s="69">
        <v>7912.8</v>
      </c>
      <c r="E221" s="62">
        <f t="shared" si="6"/>
        <v>0</v>
      </c>
      <c r="F221" s="63">
        <f t="shared" si="7"/>
        <v>0</v>
      </c>
      <c r="G221" s="64"/>
      <c r="H221" s="52"/>
      <c r="I221" s="52"/>
      <c r="J221" s="3"/>
    </row>
    <row r="222" spans="1:10" s="4" customFormat="1" ht="25.5">
      <c r="A222" s="59">
        <v>211</v>
      </c>
      <c r="B222" s="70" t="s">
        <v>324</v>
      </c>
      <c r="C222" s="70" t="s">
        <v>319</v>
      </c>
      <c r="D222" s="69">
        <v>9496.9599999999991</v>
      </c>
      <c r="E222" s="62">
        <f t="shared" si="6"/>
        <v>0</v>
      </c>
      <c r="F222" s="63">
        <f t="shared" si="7"/>
        <v>0</v>
      </c>
      <c r="G222" s="64"/>
      <c r="H222" s="52"/>
      <c r="I222" s="52"/>
      <c r="J222" s="3"/>
    </row>
    <row r="223" spans="1:10" s="4" customFormat="1" ht="51">
      <c r="A223" s="59">
        <v>212</v>
      </c>
      <c r="B223" s="65" t="s">
        <v>207</v>
      </c>
      <c r="C223" s="65" t="s">
        <v>357</v>
      </c>
      <c r="D223" s="66">
        <v>96.67</v>
      </c>
      <c r="E223" s="62">
        <f t="shared" si="6"/>
        <v>0</v>
      </c>
      <c r="F223" s="63">
        <f t="shared" si="7"/>
        <v>0</v>
      </c>
      <c r="G223" s="64"/>
      <c r="H223" s="52"/>
      <c r="I223" s="52"/>
      <c r="J223" s="3"/>
    </row>
    <row r="224" spans="1:10" s="4" customFormat="1" ht="25.5">
      <c r="A224" s="59">
        <v>213</v>
      </c>
      <c r="B224" s="70" t="s">
        <v>326</v>
      </c>
      <c r="C224" s="70" t="s">
        <v>321</v>
      </c>
      <c r="D224" s="69">
        <v>8508.5400000000009</v>
      </c>
      <c r="E224" s="62">
        <f t="shared" si="6"/>
        <v>0</v>
      </c>
      <c r="F224" s="63">
        <f t="shared" si="7"/>
        <v>0</v>
      </c>
      <c r="G224" s="64"/>
      <c r="H224" s="52"/>
      <c r="I224" s="52"/>
      <c r="J224" s="3"/>
    </row>
    <row r="225" spans="1:10" s="4" customFormat="1" ht="25.5">
      <c r="A225" s="59">
        <v>214</v>
      </c>
      <c r="B225" s="70" t="s">
        <v>325</v>
      </c>
      <c r="C225" s="70" t="s">
        <v>320</v>
      </c>
      <c r="D225" s="69">
        <v>1707.1</v>
      </c>
      <c r="E225" s="62">
        <f t="shared" si="6"/>
        <v>0</v>
      </c>
      <c r="F225" s="63">
        <f t="shared" si="7"/>
        <v>0</v>
      </c>
      <c r="G225" s="64"/>
      <c r="H225" s="52"/>
      <c r="I225" s="52"/>
      <c r="J225" s="3"/>
    </row>
    <row r="226" spans="1:10" s="4" customFormat="1" ht="25.5">
      <c r="A226" s="59">
        <v>215</v>
      </c>
      <c r="B226" s="70" t="s">
        <v>323</v>
      </c>
      <c r="C226" s="70" t="s">
        <v>322</v>
      </c>
      <c r="D226" s="69">
        <v>1700</v>
      </c>
      <c r="E226" s="62">
        <f t="shared" si="6"/>
        <v>0</v>
      </c>
      <c r="F226" s="63">
        <f t="shared" si="7"/>
        <v>0</v>
      </c>
      <c r="G226" s="64"/>
      <c r="H226" s="52"/>
      <c r="I226" s="52"/>
      <c r="J226" s="3"/>
    </row>
    <row r="227" spans="1:10" s="4" customFormat="1" ht="25.5">
      <c r="A227" s="59">
        <v>216</v>
      </c>
      <c r="B227" s="65" t="s">
        <v>309</v>
      </c>
      <c r="C227" s="65" t="s">
        <v>298</v>
      </c>
      <c r="D227" s="66">
        <v>380</v>
      </c>
      <c r="E227" s="62">
        <f t="shared" si="6"/>
        <v>0</v>
      </c>
      <c r="F227" s="63">
        <f t="shared" si="7"/>
        <v>0</v>
      </c>
      <c r="G227" s="64"/>
      <c r="H227" s="52"/>
      <c r="I227" s="52"/>
      <c r="J227" s="3"/>
    </row>
    <row r="228" spans="1:10" s="4" customFormat="1" ht="25.5">
      <c r="A228" s="59">
        <v>217</v>
      </c>
      <c r="B228" s="65" t="s">
        <v>208</v>
      </c>
      <c r="C228" s="65" t="s">
        <v>298</v>
      </c>
      <c r="D228" s="66">
        <v>448.96</v>
      </c>
      <c r="E228" s="62">
        <f t="shared" si="6"/>
        <v>0</v>
      </c>
      <c r="F228" s="63">
        <f t="shared" si="7"/>
        <v>0</v>
      </c>
      <c r="G228" s="64"/>
      <c r="H228" s="52"/>
      <c r="I228" s="52"/>
      <c r="J228" s="3"/>
    </row>
    <row r="229" spans="1:10" s="4" customFormat="1" ht="12.75">
      <c r="A229" s="59">
        <v>218</v>
      </c>
      <c r="B229" s="65" t="s">
        <v>349</v>
      </c>
      <c r="C229" s="65" t="s">
        <v>298</v>
      </c>
      <c r="D229" s="66">
        <v>369</v>
      </c>
      <c r="E229" s="62">
        <f t="shared" si="6"/>
        <v>0</v>
      </c>
      <c r="F229" s="63">
        <f t="shared" si="7"/>
        <v>0</v>
      </c>
      <c r="G229" s="64"/>
      <c r="H229" s="52"/>
      <c r="I229" s="52"/>
      <c r="J229" s="3"/>
    </row>
    <row r="230" spans="1:10" s="4" customFormat="1" ht="26.25" thickBot="1">
      <c r="A230" s="59">
        <v>219</v>
      </c>
      <c r="B230" s="65" t="s">
        <v>209</v>
      </c>
      <c r="C230" s="65" t="s">
        <v>298</v>
      </c>
      <c r="D230" s="66">
        <v>369</v>
      </c>
      <c r="E230" s="62">
        <f t="shared" si="6"/>
        <v>0</v>
      </c>
      <c r="F230" s="63">
        <f t="shared" si="7"/>
        <v>0</v>
      </c>
      <c r="G230" s="64"/>
      <c r="H230" s="52"/>
      <c r="I230" s="52"/>
      <c r="J230" s="3"/>
    </row>
    <row r="231" spans="1:10" s="14" customFormat="1" ht="13.5" thickBot="1">
      <c r="A231" s="76"/>
      <c r="B231" s="77"/>
      <c r="C231" s="78"/>
      <c r="D231" s="79" t="s">
        <v>307</v>
      </c>
      <c r="E231" s="80"/>
      <c r="F231" s="81">
        <f>SUM(F12:F230)</f>
        <v>3199962.8400000003</v>
      </c>
      <c r="G231" s="80"/>
      <c r="H231" s="80"/>
      <c r="I231" s="80"/>
      <c r="J231" s="82"/>
    </row>
    <row r="234" spans="1:10" ht="15.75">
      <c r="B234" s="33" t="s">
        <v>385</v>
      </c>
      <c r="C234" s="33"/>
      <c r="D234" s="34"/>
      <c r="E234" s="48"/>
      <c r="F234" s="33">
        <f>F231*0.1</f>
        <v>319996.28400000004</v>
      </c>
      <c r="G234" s="33"/>
      <c r="H234" s="33"/>
      <c r="I234" s="35"/>
      <c r="J234" s="12"/>
    </row>
    <row r="235" spans="1:10" ht="15.75">
      <c r="B235" s="33" t="s">
        <v>386</v>
      </c>
      <c r="C235" s="33"/>
      <c r="D235" s="34"/>
      <c r="E235" s="48"/>
      <c r="F235" s="33"/>
      <c r="G235" s="33"/>
      <c r="H235" s="33"/>
      <c r="I235" s="35"/>
      <c r="J235" s="12"/>
    </row>
    <row r="236" spans="1:10" ht="15.75">
      <c r="B236" s="36"/>
      <c r="C236" s="37"/>
      <c r="D236" s="38"/>
      <c r="E236" s="49"/>
      <c r="F236" s="39"/>
      <c r="G236" s="39"/>
      <c r="H236" s="39"/>
      <c r="I236" s="40"/>
    </row>
    <row r="237" spans="1:10" ht="15.75">
      <c r="B237" s="36" t="s">
        <v>387</v>
      </c>
      <c r="C237" s="36"/>
      <c r="D237" s="34"/>
      <c r="E237" s="50"/>
      <c r="F237" s="33"/>
      <c r="G237" s="39" t="s">
        <v>388</v>
      </c>
      <c r="H237" s="39"/>
      <c r="I237" s="35" t="s">
        <v>389</v>
      </c>
    </row>
    <row r="238" spans="1:10" ht="15.75">
      <c r="B238" s="36" t="s">
        <v>390</v>
      </c>
      <c r="C238" s="36"/>
      <c r="D238" s="34"/>
      <c r="E238" s="50"/>
      <c r="F238" s="33">
        <v>319996.28399999999</v>
      </c>
      <c r="G238" s="39"/>
      <c r="H238" s="41"/>
      <c r="I238" s="35"/>
    </row>
    <row r="239" spans="1:10" ht="15.75">
      <c r="B239" s="36" t="s">
        <v>391</v>
      </c>
      <c r="C239" s="36"/>
      <c r="D239" s="34"/>
      <c r="E239" s="50"/>
      <c r="F239" s="36"/>
      <c r="G239" s="36"/>
      <c r="H239" s="36"/>
      <c r="I239" s="35"/>
    </row>
    <row r="240" spans="1:10" ht="15.75">
      <c r="B240" s="36" t="s">
        <v>392</v>
      </c>
      <c r="C240" s="36"/>
      <c r="D240" s="34"/>
      <c r="E240" s="50"/>
      <c r="F240" s="36"/>
      <c r="G240" s="36"/>
      <c r="H240" s="36"/>
      <c r="I240" s="35"/>
    </row>
    <row r="241" spans="2:9" ht="15.75">
      <c r="B241" s="36" t="s">
        <v>393</v>
      </c>
      <c r="C241" s="36"/>
      <c r="D241" s="34"/>
      <c r="E241" s="50"/>
      <c r="F241" s="33"/>
      <c r="G241" s="39"/>
      <c r="H241" s="41"/>
      <c r="I241" s="35"/>
    </row>
    <row r="242" spans="2:9" ht="15.75">
      <c r="B242" s="36"/>
      <c r="C242" s="36"/>
      <c r="D242" s="34"/>
      <c r="E242" s="50"/>
      <c r="F242" s="33"/>
      <c r="G242" s="39"/>
      <c r="H242" s="41"/>
      <c r="I242" s="35"/>
    </row>
    <row r="243" spans="2:9" ht="15.75">
      <c r="B243" s="36" t="s">
        <v>394</v>
      </c>
      <c r="C243" s="36"/>
      <c r="D243" s="34"/>
      <c r="E243" s="50"/>
      <c r="F243" s="33"/>
      <c r="G243" s="39"/>
      <c r="H243" s="41"/>
      <c r="I243" s="35"/>
    </row>
    <row r="244" spans="2:9" ht="15.75">
      <c r="B244" s="36" t="s">
        <v>395</v>
      </c>
      <c r="C244" s="36"/>
      <c r="D244" s="34"/>
      <c r="E244" s="50"/>
      <c r="F244" s="36"/>
      <c r="G244" s="36"/>
      <c r="H244" s="36"/>
      <c r="I244" s="35"/>
    </row>
    <row r="245" spans="2:9" ht="15.75">
      <c r="B245" s="36" t="s">
        <v>396</v>
      </c>
      <c r="C245" s="36"/>
      <c r="D245" s="34"/>
      <c r="E245" s="50"/>
      <c r="F245" s="42"/>
      <c r="G245" s="39"/>
      <c r="H245" s="41"/>
      <c r="I245" s="35"/>
    </row>
    <row r="246" spans="2:9" ht="15.75">
      <c r="B246" s="36"/>
      <c r="C246" s="36"/>
      <c r="D246" s="34"/>
      <c r="E246" s="50"/>
      <c r="F246" s="42"/>
      <c r="G246" s="39"/>
      <c r="H246" s="41"/>
      <c r="I246" s="35"/>
    </row>
    <row r="247" spans="2:9">
      <c r="B247" s="36" t="s">
        <v>394</v>
      </c>
      <c r="C247" s="36"/>
      <c r="D247" s="36"/>
      <c r="E247" s="51"/>
      <c r="F247" s="43"/>
      <c r="G247" s="43"/>
      <c r="H247" s="44"/>
      <c r="I247" s="43"/>
    </row>
    <row r="248" spans="2:9">
      <c r="B248" s="36" t="s">
        <v>395</v>
      </c>
      <c r="C248" s="36"/>
      <c r="D248" s="36"/>
      <c r="E248" s="51"/>
      <c r="F248" s="43"/>
      <c r="G248" s="43"/>
      <c r="H248" s="44"/>
      <c r="I248" s="43"/>
    </row>
    <row r="249" spans="2:9">
      <c r="B249" s="36" t="s">
        <v>396</v>
      </c>
      <c r="C249" s="36"/>
      <c r="D249" s="34"/>
      <c r="E249" s="51"/>
      <c r="F249" s="43"/>
      <c r="G249" s="43"/>
      <c r="H249" s="44"/>
      <c r="I249" s="43"/>
    </row>
  </sheetData>
  <autoFilter ref="A11:J231"/>
  <mergeCells count="12">
    <mergeCell ref="A10:A11"/>
    <mergeCell ref="H10:J10"/>
    <mergeCell ref="G10:G11"/>
    <mergeCell ref="E10:F10"/>
    <mergeCell ref="H2:I2"/>
    <mergeCell ref="H3:J3"/>
    <mergeCell ref="B3:C3"/>
    <mergeCell ref="D10:D11"/>
    <mergeCell ref="C10:C11"/>
    <mergeCell ref="B10:B11"/>
    <mergeCell ref="A6:J6"/>
    <mergeCell ref="C7:G7"/>
  </mergeCells>
  <pageMargins left="0" right="0" top="0.35433070866141736" bottom="0.35433070866141736" header="0" footer="0"/>
  <pageSetup paperSize="9" scale="5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заявка ДЛО 2026</vt:lpstr>
      <vt:lpstr>База_данных</vt:lpstr>
      <vt:lpstr>'заявка ДЛО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Макарова Марина Борисовна</dc:creator>
  <cp:lastModifiedBy>User</cp:lastModifiedBy>
  <cp:lastPrinted>2025-09-30T06:04:21Z</cp:lastPrinted>
  <dcterms:created xsi:type="dcterms:W3CDTF">2021-05-20T06:39:58Z</dcterms:created>
  <dcterms:modified xsi:type="dcterms:W3CDTF">2026-02-02T10:39:16Z</dcterms:modified>
</cp:coreProperties>
</file>